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StarServer\my-travelbook_net\media\"/>
    </mc:Choice>
  </mc:AlternateContent>
  <xr:revisionPtr revIDLastSave="0" documentId="13_ncr:1_{36606129-DACF-477A-BC8D-4CCB3C125612}" xr6:coauthVersionLast="47" xr6:coauthVersionMax="47" xr10:uidLastSave="{00000000-0000-0000-0000-000000000000}"/>
  <bookViews>
    <workbookView xWindow="4005" yWindow="105" windowWidth="25095" windowHeight="12255" xr2:uid="{FF1FE8AC-A97F-4978-8F45-CFE7B3AD138B}"/>
  </bookViews>
  <sheets>
    <sheet name="Sheet1" sheetId="1" r:id="rId1"/>
    <sheet name="Sheet2" sheetId="2" r:id="rId2"/>
  </sheets>
  <definedNames>
    <definedName name="_xlnm.Print_Area" localSheetId="0">Sheet1!$B$2:$N$35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10" i="1" s="1"/>
  <c r="K7" i="1"/>
  <c r="M6" i="1"/>
  <c r="M5" i="1"/>
  <c r="H7" i="1"/>
  <c r="G7" i="1"/>
  <c r="I6" i="1"/>
  <c r="I5" i="1"/>
  <c r="N32" i="1"/>
  <c r="M32" i="1"/>
  <c r="J32" i="1"/>
  <c r="I32" i="1"/>
  <c r="F32" i="1"/>
  <c r="E32" i="1"/>
  <c r="L35" i="1"/>
  <c r="L8" i="1" s="1"/>
  <c r="K35" i="1"/>
  <c r="K8" i="1" s="1"/>
  <c r="N34" i="1"/>
  <c r="M34" i="1"/>
  <c r="N33" i="1"/>
  <c r="M33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6" i="1"/>
  <c r="N5" i="1"/>
  <c r="H35" i="1"/>
  <c r="J35" i="1" s="1"/>
  <c r="G35" i="1"/>
  <c r="G8" i="1" s="1"/>
  <c r="J34" i="1"/>
  <c r="I34" i="1"/>
  <c r="J33" i="1"/>
  <c r="I33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6" i="1"/>
  <c r="J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E34" i="1"/>
  <c r="E33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D35" i="1"/>
  <c r="D8" i="1" s="1"/>
  <c r="C35" i="1"/>
  <c r="C8" i="1" s="1"/>
  <c r="F6" i="1"/>
  <c r="F5" i="1"/>
  <c r="E6" i="1"/>
  <c r="E5" i="1"/>
  <c r="H10" i="2"/>
  <c r="H9" i="2"/>
  <c r="H8" i="2"/>
  <c r="H7" i="2"/>
  <c r="H6" i="2"/>
  <c r="H5" i="2"/>
  <c r="D7" i="1"/>
  <c r="D10" i="1" s="1"/>
  <c r="C7" i="1"/>
  <c r="C10" i="1" s="1"/>
  <c r="H8" i="1" l="1"/>
  <c r="I8" i="1" s="1"/>
  <c r="K9" i="1"/>
  <c r="K11" i="1" s="1"/>
  <c r="N35" i="1"/>
  <c r="G9" i="1"/>
  <c r="K10" i="1"/>
  <c r="N10" i="1" s="1"/>
  <c r="L9" i="1"/>
  <c r="N8" i="1"/>
  <c r="M7" i="1"/>
  <c r="M8" i="1"/>
  <c r="I7" i="1"/>
  <c r="I10" i="1" s="1"/>
  <c r="G10" i="1"/>
  <c r="H10" i="1"/>
  <c r="J10" i="1" s="1"/>
  <c r="J8" i="1"/>
  <c r="I35" i="1"/>
  <c r="N7" i="1"/>
  <c r="M10" i="1"/>
  <c r="M35" i="1"/>
  <c r="G11" i="1"/>
  <c r="J7" i="1"/>
  <c r="E35" i="1"/>
  <c r="F10" i="1"/>
  <c r="F35" i="1"/>
  <c r="D9" i="1"/>
  <c r="D11" i="1" s="1"/>
  <c r="F8" i="1"/>
  <c r="E8" i="1"/>
  <c r="F7" i="1"/>
  <c r="E7" i="1"/>
  <c r="E10" i="1" s="1"/>
  <c r="C9" i="1"/>
  <c r="H9" i="1" l="1"/>
  <c r="I9" i="1" s="1"/>
  <c r="M9" i="1"/>
  <c r="M11" i="1" s="1"/>
  <c r="N9" i="1"/>
  <c r="L11" i="1"/>
  <c r="N11" i="1" s="1"/>
  <c r="C11" i="1"/>
  <c r="F11" i="1" s="1"/>
  <c r="F9" i="1"/>
  <c r="E9" i="1"/>
  <c r="E11" i="1" s="1"/>
  <c r="I11" i="1" l="1"/>
  <c r="J9" i="1"/>
  <c r="H11" i="1"/>
  <c r="J11" i="1" s="1"/>
</calcChain>
</file>

<file path=xl/sharedStrings.xml><?xml version="1.0" encoding="utf-8"?>
<sst xmlns="http://schemas.openxmlformats.org/spreadsheetml/2006/main" count="56" uniqueCount="36">
  <si>
    <t>フリーテンプレートと旅行記</t>
    <phoneticPr fontId="1"/>
  </si>
  <si>
    <t>予実管理表</t>
    <rPh sb="0" eb="2">
      <t>ヨジツ</t>
    </rPh>
    <rPh sb="2" eb="5">
      <t>カンリヒョウ</t>
    </rPh>
    <phoneticPr fontId="1"/>
  </si>
  <si>
    <t>予算</t>
    <rPh sb="0" eb="2">
      <t>ヨサン</t>
    </rPh>
    <phoneticPr fontId="1"/>
  </si>
  <si>
    <t>実績</t>
    <rPh sb="0" eb="2">
      <t>ジッセキ</t>
    </rPh>
    <phoneticPr fontId="1"/>
  </si>
  <si>
    <t>差額</t>
    <rPh sb="0" eb="2">
      <t>サガク</t>
    </rPh>
    <phoneticPr fontId="1"/>
  </si>
  <si>
    <t>予算比</t>
    <rPh sb="0" eb="3">
      <t>ヨサンヒ</t>
    </rPh>
    <phoneticPr fontId="1"/>
  </si>
  <si>
    <t>売上高</t>
    <rPh sb="0" eb="3">
      <t>ウリアゲダカ</t>
    </rPh>
    <phoneticPr fontId="1"/>
  </si>
  <si>
    <t>売上総利益</t>
    <rPh sb="0" eb="2">
      <t>ウリア</t>
    </rPh>
    <rPh sb="2" eb="5">
      <t>ソウリエキ</t>
    </rPh>
    <phoneticPr fontId="1"/>
  </si>
  <si>
    <t>営業利益</t>
    <rPh sb="0" eb="2">
      <t>エイギョウ</t>
    </rPh>
    <rPh sb="2" eb="4">
      <t>リエキ</t>
    </rPh>
    <phoneticPr fontId="1"/>
  </si>
  <si>
    <t>売上げ総利益率</t>
    <rPh sb="0" eb="2">
      <t>ウリア</t>
    </rPh>
    <rPh sb="3" eb="6">
      <t>ソウリエキ</t>
    </rPh>
    <rPh sb="6" eb="7">
      <t>リツ</t>
    </rPh>
    <phoneticPr fontId="1"/>
  </si>
  <si>
    <t>営業利益率</t>
    <rPh sb="0" eb="2">
      <t>エイギョウ</t>
    </rPh>
    <rPh sb="2" eb="5">
      <t>リエキリツ</t>
    </rPh>
    <phoneticPr fontId="1"/>
  </si>
  <si>
    <t>販売費</t>
    <rPh sb="0" eb="3">
      <t>ハンバイヒ</t>
    </rPh>
    <phoneticPr fontId="1"/>
  </si>
  <si>
    <t>売上原価</t>
    <rPh sb="0" eb="2">
      <t>ウリア</t>
    </rPh>
    <rPh sb="2" eb="4">
      <t>ゲンカ</t>
    </rPh>
    <phoneticPr fontId="1"/>
  </si>
  <si>
    <t>給与手当</t>
    <rPh sb="0" eb="2">
      <t>キュウヨ</t>
    </rPh>
    <rPh sb="2" eb="4">
      <t>テアテ</t>
    </rPh>
    <phoneticPr fontId="1"/>
  </si>
  <si>
    <t>通勤費</t>
    <rPh sb="0" eb="3">
      <t>ツウキンヒ</t>
    </rPh>
    <phoneticPr fontId="1"/>
  </si>
  <si>
    <t>賞与</t>
    <rPh sb="0" eb="2">
      <t>ショウヨ</t>
    </rPh>
    <phoneticPr fontId="1"/>
  </si>
  <si>
    <t>退職金</t>
    <rPh sb="0" eb="3">
      <t>タイショクキン</t>
    </rPh>
    <phoneticPr fontId="1"/>
  </si>
  <si>
    <t>福利厚生費</t>
    <rPh sb="0" eb="5">
      <t>フクリコウセイヒ</t>
    </rPh>
    <phoneticPr fontId="1"/>
  </si>
  <si>
    <t>交際費</t>
    <rPh sb="0" eb="3">
      <t>コウサイヒ</t>
    </rPh>
    <phoneticPr fontId="1"/>
  </si>
  <si>
    <t>会議費</t>
    <rPh sb="0" eb="3">
      <t>カイギヒ</t>
    </rPh>
    <phoneticPr fontId="1"/>
  </si>
  <si>
    <t>通信費</t>
    <rPh sb="0" eb="3">
      <t>ツウシンヒ</t>
    </rPh>
    <phoneticPr fontId="1"/>
  </si>
  <si>
    <t>修繕費</t>
    <rPh sb="0" eb="3">
      <t>シュウゼンヒ</t>
    </rPh>
    <phoneticPr fontId="1"/>
  </si>
  <si>
    <t>租税公課</t>
    <rPh sb="0" eb="4">
      <t>ソゼイコウカ</t>
    </rPh>
    <phoneticPr fontId="1"/>
  </si>
  <si>
    <t>消耗品費</t>
    <rPh sb="0" eb="4">
      <t>ショウモウヒンヒ</t>
    </rPh>
    <phoneticPr fontId="1"/>
  </si>
  <si>
    <t>図書費</t>
    <rPh sb="0" eb="3">
      <t>トショヒ</t>
    </rPh>
    <phoneticPr fontId="1"/>
  </si>
  <si>
    <t>減価償却費</t>
    <rPh sb="0" eb="5">
      <t>ゲンカショウキャクヒ</t>
    </rPh>
    <phoneticPr fontId="1"/>
  </si>
  <si>
    <t>旅費交通費</t>
    <rPh sb="0" eb="2">
      <t>リョヒ</t>
    </rPh>
    <rPh sb="2" eb="5">
      <t>コウツウヒ</t>
    </rPh>
    <phoneticPr fontId="1"/>
  </si>
  <si>
    <t>水道光熱費</t>
    <rPh sb="0" eb="5">
      <t>スイドウコウネツヒ</t>
    </rPh>
    <phoneticPr fontId="1"/>
  </si>
  <si>
    <t>支払手数料</t>
    <rPh sb="0" eb="2">
      <t>シハラ</t>
    </rPh>
    <rPh sb="2" eb="5">
      <t>テスウリョウ</t>
    </rPh>
    <phoneticPr fontId="1"/>
  </si>
  <si>
    <t>広告宣伝費</t>
    <rPh sb="0" eb="5">
      <t>コウコクセンデンヒ</t>
    </rPh>
    <phoneticPr fontId="1"/>
  </si>
  <si>
    <t>販売費　計</t>
    <rPh sb="0" eb="3">
      <t>ハンバイヒ</t>
    </rPh>
    <rPh sb="4" eb="5">
      <t>ケイ</t>
    </rPh>
    <phoneticPr fontId="1"/>
  </si>
  <si>
    <t>販売費（単位：千円）</t>
    <rPh sb="0" eb="3">
      <t>ハンバイヒ</t>
    </rPh>
    <rPh sb="4" eb="6">
      <t>タンイ</t>
    </rPh>
    <rPh sb="7" eb="9">
      <t>センエン</t>
    </rPh>
    <phoneticPr fontId="1"/>
  </si>
  <si>
    <t>（単位：千円）</t>
    <rPh sb="1" eb="3">
      <t>タンイ</t>
    </rPh>
    <rPh sb="4" eb="6">
      <t>センエン</t>
    </rPh>
    <phoneticPr fontId="1"/>
  </si>
  <si>
    <t>グレイ背景</t>
    <rPh sb="3" eb="5">
      <t>ハイケイ</t>
    </rPh>
    <phoneticPr fontId="1"/>
  </si>
  <si>
    <t>セルには計算式を入力しています、注意してください。</t>
    <rPh sb="4" eb="7">
      <t>ケイサンシキ</t>
    </rPh>
    <rPh sb="8" eb="10">
      <t>ニュウリョク</t>
    </rPh>
    <rPh sb="16" eb="18">
      <t>チュウイ</t>
    </rPh>
    <phoneticPr fontId="1"/>
  </si>
  <si>
    <t>株式会社バシカ通信</t>
    <rPh sb="0" eb="2">
      <t>カブシキ</t>
    </rPh>
    <rPh sb="2" eb="4">
      <t>カイシャ</t>
    </rPh>
    <rPh sb="7" eb="9">
      <t>ツウシン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</si>
</sst>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u/>
      <sz val="11"/>
      <name val="Meiryo UI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dotted">
        <color rgb="FF000000"/>
      </right>
      <top style="medium">
        <color rgb="FFCCCCCC"/>
      </top>
      <bottom style="medium">
        <color rgb="FF000000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3" fontId="8" fillId="3" borderId="1" xfId="0" applyNumberFormat="1" applyFont="1" applyFill="1" applyBorder="1" applyAlignment="1">
      <alignment horizontal="right" wrapText="1"/>
    </xf>
    <xf numFmtId="3" fontId="8" fillId="3" borderId="2" xfId="0" applyNumberFormat="1" applyFont="1" applyFill="1" applyBorder="1" applyAlignment="1">
      <alignment horizontal="right" wrapText="1"/>
    </xf>
    <xf numFmtId="3" fontId="8" fillId="3" borderId="4" xfId="0" applyNumberFormat="1" applyFont="1" applyFill="1" applyBorder="1" applyAlignment="1">
      <alignment horizontal="right" wrapText="1"/>
    </xf>
    <xf numFmtId="3" fontId="8" fillId="3" borderId="5" xfId="0" applyNumberFormat="1" applyFont="1" applyFill="1" applyBorder="1" applyAlignment="1">
      <alignment horizontal="right" wrapText="1"/>
    </xf>
    <xf numFmtId="0" fontId="9" fillId="3" borderId="5" xfId="0" applyFont="1" applyFill="1" applyBorder="1" applyAlignment="1">
      <alignment horizontal="right" wrapText="1"/>
    </xf>
    <xf numFmtId="9" fontId="8" fillId="3" borderId="4" xfId="0" applyNumberFormat="1" applyFont="1" applyFill="1" applyBorder="1" applyAlignment="1">
      <alignment horizontal="right" wrapText="1"/>
    </xf>
    <xf numFmtId="9" fontId="8" fillId="3" borderId="5" xfId="0" applyNumberFormat="1" applyFont="1" applyFill="1" applyBorder="1" applyAlignment="1">
      <alignment horizontal="right" wrapText="1"/>
    </xf>
    <xf numFmtId="3" fontId="9" fillId="3" borderId="3" xfId="0" applyNumberFormat="1" applyFont="1" applyFill="1" applyBorder="1" applyAlignment="1">
      <alignment horizontal="right" wrapText="1"/>
    </xf>
    <xf numFmtId="0" fontId="7" fillId="0" borderId="8" xfId="0" applyFont="1" applyBorder="1">
      <alignment vertical="center"/>
    </xf>
    <xf numFmtId="0" fontId="7" fillId="2" borderId="8" xfId="0" applyFont="1" applyFill="1" applyBorder="1">
      <alignment vertical="center"/>
    </xf>
    <xf numFmtId="176" fontId="7" fillId="2" borderId="9" xfId="3" applyNumberFormat="1" applyFont="1" applyFill="1" applyBorder="1">
      <alignment vertical="center"/>
    </xf>
    <xf numFmtId="176" fontId="7" fillId="2" borderId="8" xfId="3" applyNumberFormat="1" applyFont="1" applyFill="1" applyBorder="1">
      <alignment vertical="center"/>
    </xf>
    <xf numFmtId="176" fontId="7" fillId="2" borderId="10" xfId="3" applyNumberFormat="1" applyFont="1" applyFill="1" applyBorder="1">
      <alignment vertical="center"/>
    </xf>
    <xf numFmtId="176" fontId="7" fillId="2" borderId="11" xfId="3" applyNumberFormat="1" applyFont="1" applyFill="1" applyBorder="1">
      <alignment vertical="center"/>
    </xf>
    <xf numFmtId="0" fontId="7" fillId="0" borderId="12" xfId="0" applyFont="1" applyBorder="1">
      <alignment vertical="center"/>
    </xf>
    <xf numFmtId="176" fontId="7" fillId="2" borderId="15" xfId="3" applyNumberFormat="1" applyFont="1" applyFill="1" applyBorder="1">
      <alignment vertical="center"/>
    </xf>
    <xf numFmtId="0" fontId="7" fillId="0" borderId="17" xfId="0" applyFont="1" applyBorder="1">
      <alignment vertical="center"/>
    </xf>
    <xf numFmtId="0" fontId="7" fillId="0" borderId="19" xfId="0" applyFont="1" applyBorder="1">
      <alignment vertical="center"/>
    </xf>
    <xf numFmtId="176" fontId="7" fillId="2" borderId="19" xfId="3" applyNumberFormat="1" applyFont="1" applyFill="1" applyBorder="1">
      <alignment vertical="center"/>
    </xf>
    <xf numFmtId="176" fontId="7" fillId="2" borderId="20" xfId="3" applyNumberFormat="1" applyFont="1" applyFill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6" xfId="0" applyFont="1" applyBorder="1">
      <alignment vertical="center"/>
    </xf>
    <xf numFmtId="0" fontId="7" fillId="2" borderId="12" xfId="0" applyFont="1" applyFill="1" applyBorder="1">
      <alignment vertical="center"/>
    </xf>
    <xf numFmtId="176" fontId="7" fillId="2" borderId="13" xfId="3" applyNumberFormat="1" applyFont="1" applyFill="1" applyBorder="1">
      <alignment vertical="center"/>
    </xf>
    <xf numFmtId="0" fontId="7" fillId="0" borderId="27" xfId="0" applyFont="1" applyBorder="1">
      <alignment vertical="center"/>
    </xf>
    <xf numFmtId="0" fontId="7" fillId="2" borderId="28" xfId="0" applyFont="1" applyFill="1" applyBorder="1">
      <alignment vertical="center"/>
    </xf>
    <xf numFmtId="0" fontId="7" fillId="2" borderId="29" xfId="0" applyFont="1" applyFill="1" applyBorder="1">
      <alignment vertical="center"/>
    </xf>
    <xf numFmtId="176" fontId="7" fillId="2" borderId="30" xfId="3" applyNumberFormat="1" applyFont="1" applyFill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0" fontId="7" fillId="2" borderId="33" xfId="0" applyFont="1" applyFill="1" applyBorder="1">
      <alignment vertical="center"/>
    </xf>
    <xf numFmtId="176" fontId="7" fillId="2" borderId="34" xfId="3" applyNumberFormat="1" applyFont="1" applyFill="1" applyBorder="1">
      <alignment vertical="center"/>
    </xf>
    <xf numFmtId="0" fontId="7" fillId="0" borderId="35" xfId="0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77" fontId="7" fillId="0" borderId="18" xfId="0" applyNumberFormat="1" applyFont="1" applyBorder="1">
      <alignment vertical="center"/>
    </xf>
    <xf numFmtId="177" fontId="7" fillId="0" borderId="14" xfId="0" applyNumberFormat="1" applyFont="1" applyBorder="1">
      <alignment vertical="center"/>
    </xf>
    <xf numFmtId="177" fontId="7" fillId="2" borderId="14" xfId="0" applyNumberFormat="1" applyFont="1" applyFill="1" applyBorder="1">
      <alignment vertical="center"/>
    </xf>
    <xf numFmtId="177" fontId="7" fillId="0" borderId="19" xfId="0" applyNumberFormat="1" applyFont="1" applyBorder="1">
      <alignment vertical="center"/>
    </xf>
    <xf numFmtId="177" fontId="7" fillId="0" borderId="8" xfId="0" applyNumberFormat="1" applyFont="1" applyBorder="1">
      <alignment vertical="center"/>
    </xf>
    <xf numFmtId="177" fontId="7" fillId="2" borderId="8" xfId="0" applyNumberFormat="1" applyFont="1" applyFill="1" applyBorder="1">
      <alignment vertical="center"/>
    </xf>
    <xf numFmtId="177" fontId="7" fillId="2" borderId="19" xfId="0" applyNumberFormat="1" applyFont="1" applyFill="1" applyBorder="1">
      <alignment vertical="center"/>
    </xf>
    <xf numFmtId="55" fontId="7" fillId="0" borderId="1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2" borderId="0" xfId="0" applyFont="1" applyFill="1">
      <alignment vertical="center"/>
    </xf>
    <xf numFmtId="0" fontId="10" fillId="0" borderId="38" xfId="0" applyFont="1" applyBorder="1" applyAlignment="1">
      <alignment horizontal="right" vertical="center"/>
    </xf>
  </cellXfs>
  <cellStyles count="4">
    <cellStyle name="パーセント" xfId="3" builtinId="5"/>
    <cellStyle name="ハイパーリンク" xfId="1" builtinId="8"/>
    <cellStyle name="ハイパーリンク 2" xfId="2" xr:uid="{375146DE-4509-4769-A06F-C2EFD3CB0938}"/>
    <cellStyle name="標準" xfId="0" builtinId="0"/>
  </cellStyles>
  <dxfs count="0"/>
  <tableStyles count="0" defaultTableStyle="TableStyleMedium2" defaultPivotStyle="PivotStyleLight16"/>
  <colors>
    <mruColors>
      <color rgb="FFECECEC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-travelboo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243F-FFEF-4E44-8C58-BA57DEF08B96}">
  <dimension ref="A1:N35"/>
  <sheetViews>
    <sheetView showGridLines="0" tabSelected="1" zoomScale="115" zoomScaleNormal="115" workbookViewId="0"/>
  </sheetViews>
  <sheetFormatPr defaultRowHeight="15.75" x14ac:dyDescent="0.4"/>
  <cols>
    <col min="1" max="1" width="4.125" style="3" customWidth="1"/>
    <col min="2" max="2" width="14.875" style="3" customWidth="1"/>
    <col min="3" max="14" width="9.25" style="3" customWidth="1"/>
    <col min="15" max="16384" width="9" style="3"/>
  </cols>
  <sheetData>
    <row r="1" spans="1:14" x14ac:dyDescent="0.4">
      <c r="A1" s="1" t="s">
        <v>0</v>
      </c>
      <c r="D1" s="57" t="s">
        <v>33</v>
      </c>
      <c r="E1" s="3" t="s">
        <v>34</v>
      </c>
    </row>
    <row r="2" spans="1:14" ht="27.75" customHeight="1" thickBot="1" x14ac:dyDescent="0.45">
      <c r="B2" s="2" t="s">
        <v>1</v>
      </c>
      <c r="L2" s="58" t="s">
        <v>35</v>
      </c>
      <c r="M2" s="58"/>
      <c r="N2" s="58"/>
    </row>
    <row r="3" spans="1:14" x14ac:dyDescent="0.4">
      <c r="B3" s="55" t="s">
        <v>32</v>
      </c>
      <c r="C3" s="52">
        <v>44652</v>
      </c>
      <c r="D3" s="53"/>
      <c r="E3" s="53"/>
      <c r="F3" s="54"/>
      <c r="G3" s="52">
        <v>44682</v>
      </c>
      <c r="H3" s="53"/>
      <c r="I3" s="53"/>
      <c r="J3" s="54"/>
      <c r="K3" s="52">
        <v>44713</v>
      </c>
      <c r="L3" s="53"/>
      <c r="M3" s="53"/>
      <c r="N3" s="54"/>
    </row>
    <row r="4" spans="1:14" ht="18.75" customHeight="1" x14ac:dyDescent="0.4">
      <c r="B4" s="56"/>
      <c r="C4" s="34" t="s">
        <v>2</v>
      </c>
      <c r="D4" s="35" t="s">
        <v>3</v>
      </c>
      <c r="E4" s="35" t="s">
        <v>4</v>
      </c>
      <c r="F4" s="36" t="s">
        <v>5</v>
      </c>
      <c r="G4" s="34" t="s">
        <v>2</v>
      </c>
      <c r="H4" s="35" t="s">
        <v>3</v>
      </c>
      <c r="I4" s="35" t="s">
        <v>4</v>
      </c>
      <c r="J4" s="36" t="s">
        <v>5</v>
      </c>
      <c r="K4" s="34" t="s">
        <v>2</v>
      </c>
      <c r="L4" s="35" t="s">
        <v>3</v>
      </c>
      <c r="M4" s="35" t="s">
        <v>4</v>
      </c>
      <c r="N4" s="36" t="s">
        <v>5</v>
      </c>
    </row>
    <row r="5" spans="1:14" x14ac:dyDescent="0.4">
      <c r="B5" s="24" t="s">
        <v>6</v>
      </c>
      <c r="C5" s="45">
        <v>7632</v>
      </c>
      <c r="D5" s="46">
        <v>6880</v>
      </c>
      <c r="E5" s="47">
        <f>D5-C5</f>
        <v>-752</v>
      </c>
      <c r="F5" s="19">
        <f>IF(ISERROR(D5/C5),0,D5/C5)</f>
        <v>0.90146750524109009</v>
      </c>
      <c r="G5" s="45"/>
      <c r="H5" s="46"/>
      <c r="I5" s="47">
        <f>H5-G5</f>
        <v>0</v>
      </c>
      <c r="J5" s="19">
        <f>IF(ISERROR(H5/G5),0,H5/G5)</f>
        <v>0</v>
      </c>
      <c r="K5" s="45"/>
      <c r="L5" s="46"/>
      <c r="M5" s="47">
        <f>L5-K5</f>
        <v>0</v>
      </c>
      <c r="N5" s="19">
        <f>IF(ISERROR(L5/K5),0,L5/K5)</f>
        <v>0</v>
      </c>
    </row>
    <row r="6" spans="1:14" x14ac:dyDescent="0.4">
      <c r="B6" s="25" t="s">
        <v>12</v>
      </c>
      <c r="C6" s="48">
        <v>4772</v>
      </c>
      <c r="D6" s="49">
        <v>4553</v>
      </c>
      <c r="E6" s="50">
        <f t="shared" ref="E6:E9" si="0">D6-C6</f>
        <v>-219</v>
      </c>
      <c r="F6" s="14">
        <f t="shared" ref="F6:F11" si="1">IF(ISERROR(D6/C6),0,D6/C6)</f>
        <v>0.95410729253981563</v>
      </c>
      <c r="G6" s="48"/>
      <c r="H6" s="49"/>
      <c r="I6" s="50">
        <f t="shared" ref="I6:I9" si="2">H6-G6</f>
        <v>0</v>
      </c>
      <c r="J6" s="14">
        <f t="shared" ref="J6:J11" si="3">IF(ISERROR(H6/G6),0,H6/G6)</f>
        <v>0</v>
      </c>
      <c r="K6" s="48"/>
      <c r="L6" s="49"/>
      <c r="M6" s="50">
        <f t="shared" ref="M6:M9" si="4">L6-K6</f>
        <v>0</v>
      </c>
      <c r="N6" s="14">
        <f t="shared" ref="N6:N11" si="5">IF(ISERROR(L6/K6),0,L6/K6)</f>
        <v>0</v>
      </c>
    </row>
    <row r="7" spans="1:14" x14ac:dyDescent="0.4">
      <c r="B7" s="25" t="s">
        <v>7</v>
      </c>
      <c r="C7" s="51">
        <f>C5-C6</f>
        <v>2860</v>
      </c>
      <c r="D7" s="50">
        <f>D5-D6</f>
        <v>2327</v>
      </c>
      <c r="E7" s="50">
        <f t="shared" si="0"/>
        <v>-533</v>
      </c>
      <c r="F7" s="14">
        <f t="shared" si="1"/>
        <v>0.8136363636363636</v>
      </c>
      <c r="G7" s="51">
        <f>G5-G6</f>
        <v>0</v>
      </c>
      <c r="H7" s="50">
        <f>H5-H6</f>
        <v>0</v>
      </c>
      <c r="I7" s="50">
        <f t="shared" si="2"/>
        <v>0</v>
      </c>
      <c r="J7" s="14">
        <f t="shared" si="3"/>
        <v>0</v>
      </c>
      <c r="K7" s="51">
        <f>K5-K6</f>
        <v>0</v>
      </c>
      <c r="L7" s="50">
        <f>L5-L6</f>
        <v>0</v>
      </c>
      <c r="M7" s="50">
        <f t="shared" si="4"/>
        <v>0</v>
      </c>
      <c r="N7" s="14">
        <f t="shared" si="5"/>
        <v>0</v>
      </c>
    </row>
    <row r="8" spans="1:14" x14ac:dyDescent="0.4">
      <c r="B8" s="25" t="s">
        <v>11</v>
      </c>
      <c r="C8" s="51">
        <f>C35</f>
        <v>2668</v>
      </c>
      <c r="D8" s="50">
        <f>D35</f>
        <v>2457</v>
      </c>
      <c r="E8" s="50">
        <f t="shared" si="0"/>
        <v>-211</v>
      </c>
      <c r="F8" s="14">
        <f t="shared" si="1"/>
        <v>0.92091454272863571</v>
      </c>
      <c r="G8" s="51">
        <f>G35</f>
        <v>0</v>
      </c>
      <c r="H8" s="50">
        <f>H35</f>
        <v>0</v>
      </c>
      <c r="I8" s="50">
        <f t="shared" si="2"/>
        <v>0</v>
      </c>
      <c r="J8" s="14">
        <f t="shared" si="3"/>
        <v>0</v>
      </c>
      <c r="K8" s="51">
        <f>K35</f>
        <v>0</v>
      </c>
      <c r="L8" s="50">
        <f>L35</f>
        <v>0</v>
      </c>
      <c r="M8" s="50">
        <f t="shared" si="4"/>
        <v>0</v>
      </c>
      <c r="N8" s="14">
        <f t="shared" si="5"/>
        <v>0</v>
      </c>
    </row>
    <row r="9" spans="1:14" x14ac:dyDescent="0.4">
      <c r="B9" s="25" t="s">
        <v>8</v>
      </c>
      <c r="C9" s="51">
        <f>C7-C8</f>
        <v>192</v>
      </c>
      <c r="D9" s="50">
        <f>D7-D8</f>
        <v>-130</v>
      </c>
      <c r="E9" s="50">
        <f t="shared" si="0"/>
        <v>-322</v>
      </c>
      <c r="F9" s="14">
        <f t="shared" si="1"/>
        <v>-0.67708333333333337</v>
      </c>
      <c r="G9" s="51">
        <f>G7-G8</f>
        <v>0</v>
      </c>
      <c r="H9" s="50">
        <f>H7-H8</f>
        <v>0</v>
      </c>
      <c r="I9" s="50">
        <f t="shared" si="2"/>
        <v>0</v>
      </c>
      <c r="J9" s="14">
        <f t="shared" si="3"/>
        <v>0</v>
      </c>
      <c r="K9" s="51">
        <f>K7-K8</f>
        <v>0</v>
      </c>
      <c r="L9" s="50">
        <f>L7-L8</f>
        <v>0</v>
      </c>
      <c r="M9" s="50">
        <f t="shared" si="4"/>
        <v>0</v>
      </c>
      <c r="N9" s="14">
        <f t="shared" si="5"/>
        <v>0</v>
      </c>
    </row>
    <row r="10" spans="1:14" x14ac:dyDescent="0.4">
      <c r="B10" s="25" t="s">
        <v>9</v>
      </c>
      <c r="C10" s="22">
        <f>IF(ISERROR(C7/C5),0,C7/C5)</f>
        <v>0.37473794549266248</v>
      </c>
      <c r="D10" s="15">
        <f t="shared" ref="D10:E10" si="6">IF(ISERROR(D7/D5),0,D7/D5)</f>
        <v>0.33822674418604654</v>
      </c>
      <c r="E10" s="15">
        <f t="shared" si="6"/>
        <v>0.70877659574468088</v>
      </c>
      <c r="F10" s="14">
        <f t="shared" si="1"/>
        <v>0.90256871035940811</v>
      </c>
      <c r="G10" s="22">
        <f>IF(ISERROR(G7/G5),0,G7/G5)</f>
        <v>0</v>
      </c>
      <c r="H10" s="15">
        <f t="shared" ref="H10:I10" si="7">IF(ISERROR(H7/H5),0,H7/H5)</f>
        <v>0</v>
      </c>
      <c r="I10" s="15">
        <f t="shared" si="7"/>
        <v>0</v>
      </c>
      <c r="J10" s="14">
        <f t="shared" si="3"/>
        <v>0</v>
      </c>
      <c r="K10" s="22">
        <f>IF(ISERROR(K7/K5),0,K7/K5)</f>
        <v>0</v>
      </c>
      <c r="L10" s="15">
        <f t="shared" ref="L10:M10" si="8">IF(ISERROR(L7/L5),0,L7/L5)</f>
        <v>0</v>
      </c>
      <c r="M10" s="15">
        <f t="shared" si="8"/>
        <v>0</v>
      </c>
      <c r="N10" s="14">
        <f t="shared" si="5"/>
        <v>0</v>
      </c>
    </row>
    <row r="11" spans="1:14" ht="16.5" thickBot="1" x14ac:dyDescent="0.45">
      <c r="B11" s="26" t="s">
        <v>10</v>
      </c>
      <c r="C11" s="23">
        <f>IF(ISERROR(C9/C5),0,C9/C5)</f>
        <v>2.5157232704402517E-2</v>
      </c>
      <c r="D11" s="16">
        <f t="shared" ref="D11:E11" si="9">IF(ISERROR(D9/D5),0,D9/D5)</f>
        <v>-1.8895348837209301E-2</v>
      </c>
      <c r="E11" s="16">
        <f t="shared" si="9"/>
        <v>0.42819148936170215</v>
      </c>
      <c r="F11" s="17">
        <f t="shared" si="1"/>
        <v>-0.75109011627906963</v>
      </c>
      <c r="G11" s="23">
        <f>IF(ISERROR(G9/G5),0,G9/G5)</f>
        <v>0</v>
      </c>
      <c r="H11" s="16">
        <f t="shared" ref="H11:I11" si="10">IF(ISERROR(H9/H5),0,H9/H5)</f>
        <v>0</v>
      </c>
      <c r="I11" s="16">
        <f t="shared" si="10"/>
        <v>0</v>
      </c>
      <c r="J11" s="17">
        <f t="shared" si="3"/>
        <v>0</v>
      </c>
      <c r="K11" s="23">
        <f>IF(ISERROR(K9/K5),0,K9/K5)</f>
        <v>0</v>
      </c>
      <c r="L11" s="16">
        <f t="shared" ref="L11:M11" si="11">IF(ISERROR(L9/L5),0,L9/L5)</f>
        <v>0</v>
      </c>
      <c r="M11" s="16">
        <f t="shared" si="11"/>
        <v>0</v>
      </c>
      <c r="N11" s="17">
        <f t="shared" si="5"/>
        <v>0</v>
      </c>
    </row>
    <row r="13" spans="1:14" ht="16.5" thickBot="1" x14ac:dyDescent="0.45">
      <c r="B13" s="3" t="s">
        <v>31</v>
      </c>
    </row>
    <row r="14" spans="1:14" x14ac:dyDescent="0.4">
      <c r="B14" s="42"/>
      <c r="C14" s="43" t="s">
        <v>2</v>
      </c>
      <c r="D14" s="43" t="s">
        <v>3</v>
      </c>
      <c r="E14" s="43" t="s">
        <v>4</v>
      </c>
      <c r="F14" s="44" t="s">
        <v>5</v>
      </c>
      <c r="G14" s="43" t="s">
        <v>2</v>
      </c>
      <c r="H14" s="43" t="s">
        <v>3</v>
      </c>
      <c r="I14" s="43" t="s">
        <v>4</v>
      </c>
      <c r="J14" s="44" t="s">
        <v>5</v>
      </c>
      <c r="K14" s="43" t="s">
        <v>2</v>
      </c>
      <c r="L14" s="43" t="s">
        <v>3</v>
      </c>
      <c r="M14" s="43" t="s">
        <v>4</v>
      </c>
      <c r="N14" s="44" t="s">
        <v>5</v>
      </c>
    </row>
    <row r="15" spans="1:14" x14ac:dyDescent="0.4">
      <c r="B15" s="37" t="s">
        <v>13</v>
      </c>
      <c r="C15" s="38">
        <v>1700</v>
      </c>
      <c r="D15" s="39">
        <v>1500</v>
      </c>
      <c r="E15" s="40">
        <f t="shared" ref="E15:E35" si="12">D15-C15</f>
        <v>-200</v>
      </c>
      <c r="F15" s="41">
        <f t="shared" ref="F15:F35" si="13">IF(ISERROR(D15/C15),0,D15/C15)</f>
        <v>0.88235294117647056</v>
      </c>
      <c r="G15" s="38"/>
      <c r="H15" s="39"/>
      <c r="I15" s="40">
        <f t="shared" ref="I15:I35" si="14">H15-G15</f>
        <v>0</v>
      </c>
      <c r="J15" s="41">
        <f t="shared" ref="J15:J35" si="15">IF(ISERROR(H15/G15),0,H15/G15)</f>
        <v>0</v>
      </c>
      <c r="K15" s="38"/>
      <c r="L15" s="39"/>
      <c r="M15" s="40">
        <f t="shared" ref="M15:M35" si="16">L15-K15</f>
        <v>0</v>
      </c>
      <c r="N15" s="41">
        <f t="shared" ref="N15:N35" si="17">IF(ISERROR(L15/K15),0,L15/K15)</f>
        <v>0</v>
      </c>
    </row>
    <row r="16" spans="1:14" x14ac:dyDescent="0.4">
      <c r="B16" s="25" t="s">
        <v>14</v>
      </c>
      <c r="C16" s="21"/>
      <c r="D16" s="12"/>
      <c r="E16" s="13">
        <f t="shared" si="12"/>
        <v>0</v>
      </c>
      <c r="F16" s="14">
        <f t="shared" si="13"/>
        <v>0</v>
      </c>
      <c r="G16" s="21"/>
      <c r="H16" s="12"/>
      <c r="I16" s="13">
        <f t="shared" si="14"/>
        <v>0</v>
      </c>
      <c r="J16" s="14">
        <f t="shared" si="15"/>
        <v>0</v>
      </c>
      <c r="K16" s="21"/>
      <c r="L16" s="12"/>
      <c r="M16" s="13">
        <f t="shared" si="16"/>
        <v>0</v>
      </c>
      <c r="N16" s="14">
        <f t="shared" si="17"/>
        <v>0</v>
      </c>
    </row>
    <row r="17" spans="2:14" x14ac:dyDescent="0.4">
      <c r="B17" s="25" t="s">
        <v>15</v>
      </c>
      <c r="C17" s="21"/>
      <c r="D17" s="12"/>
      <c r="E17" s="13">
        <f t="shared" si="12"/>
        <v>0</v>
      </c>
      <c r="F17" s="14">
        <f t="shared" si="13"/>
        <v>0</v>
      </c>
      <c r="G17" s="21"/>
      <c r="H17" s="12"/>
      <c r="I17" s="13">
        <f t="shared" si="14"/>
        <v>0</v>
      </c>
      <c r="J17" s="14">
        <f t="shared" si="15"/>
        <v>0</v>
      </c>
      <c r="K17" s="21"/>
      <c r="L17" s="12"/>
      <c r="M17" s="13">
        <f t="shared" si="16"/>
        <v>0</v>
      </c>
      <c r="N17" s="14">
        <f t="shared" si="17"/>
        <v>0</v>
      </c>
    </row>
    <row r="18" spans="2:14" x14ac:dyDescent="0.4">
      <c r="B18" s="25" t="s">
        <v>16</v>
      </c>
      <c r="C18" s="21"/>
      <c r="D18" s="12"/>
      <c r="E18" s="13">
        <f t="shared" si="12"/>
        <v>0</v>
      </c>
      <c r="F18" s="14">
        <f t="shared" si="13"/>
        <v>0</v>
      </c>
      <c r="G18" s="21"/>
      <c r="H18" s="12"/>
      <c r="I18" s="13">
        <f t="shared" si="14"/>
        <v>0</v>
      </c>
      <c r="J18" s="14">
        <f t="shared" si="15"/>
        <v>0</v>
      </c>
      <c r="K18" s="21"/>
      <c r="L18" s="12"/>
      <c r="M18" s="13">
        <f t="shared" si="16"/>
        <v>0</v>
      </c>
      <c r="N18" s="14">
        <f t="shared" si="17"/>
        <v>0</v>
      </c>
    </row>
    <row r="19" spans="2:14" x14ac:dyDescent="0.4">
      <c r="B19" s="25" t="s">
        <v>17</v>
      </c>
      <c r="C19" s="21">
        <v>500</v>
      </c>
      <c r="D19" s="12">
        <v>450</v>
      </c>
      <c r="E19" s="13">
        <f t="shared" si="12"/>
        <v>-50</v>
      </c>
      <c r="F19" s="14">
        <f t="shared" si="13"/>
        <v>0.9</v>
      </c>
      <c r="G19" s="21"/>
      <c r="H19" s="12"/>
      <c r="I19" s="13">
        <f t="shared" si="14"/>
        <v>0</v>
      </c>
      <c r="J19" s="14">
        <f t="shared" si="15"/>
        <v>0</v>
      </c>
      <c r="K19" s="21"/>
      <c r="L19" s="12"/>
      <c r="M19" s="13">
        <f t="shared" si="16"/>
        <v>0</v>
      </c>
      <c r="N19" s="14">
        <f t="shared" si="17"/>
        <v>0</v>
      </c>
    </row>
    <row r="20" spans="2:14" x14ac:dyDescent="0.4">
      <c r="B20" s="25" t="s">
        <v>29</v>
      </c>
      <c r="C20" s="21">
        <v>330</v>
      </c>
      <c r="D20" s="12">
        <v>350</v>
      </c>
      <c r="E20" s="13">
        <f t="shared" si="12"/>
        <v>20</v>
      </c>
      <c r="F20" s="14">
        <f t="shared" si="13"/>
        <v>1.0606060606060606</v>
      </c>
      <c r="G20" s="21"/>
      <c r="H20" s="12"/>
      <c r="I20" s="13">
        <f t="shared" si="14"/>
        <v>0</v>
      </c>
      <c r="J20" s="14">
        <f t="shared" si="15"/>
        <v>0</v>
      </c>
      <c r="K20" s="21"/>
      <c r="L20" s="12"/>
      <c r="M20" s="13">
        <f t="shared" si="16"/>
        <v>0</v>
      </c>
      <c r="N20" s="14">
        <f t="shared" si="17"/>
        <v>0</v>
      </c>
    </row>
    <row r="21" spans="2:14" x14ac:dyDescent="0.4">
      <c r="B21" s="25" t="s">
        <v>18</v>
      </c>
      <c r="C21" s="21"/>
      <c r="D21" s="12"/>
      <c r="E21" s="13">
        <f t="shared" si="12"/>
        <v>0</v>
      </c>
      <c r="F21" s="14">
        <f t="shared" si="13"/>
        <v>0</v>
      </c>
      <c r="G21" s="21"/>
      <c r="H21" s="12"/>
      <c r="I21" s="13">
        <f t="shared" si="14"/>
        <v>0</v>
      </c>
      <c r="J21" s="14">
        <f t="shared" si="15"/>
        <v>0</v>
      </c>
      <c r="K21" s="21"/>
      <c r="L21" s="12"/>
      <c r="M21" s="13">
        <f t="shared" si="16"/>
        <v>0</v>
      </c>
      <c r="N21" s="14">
        <f t="shared" si="17"/>
        <v>0</v>
      </c>
    </row>
    <row r="22" spans="2:14" x14ac:dyDescent="0.4">
      <c r="B22" s="25" t="s">
        <v>26</v>
      </c>
      <c r="C22" s="21"/>
      <c r="D22" s="12"/>
      <c r="E22" s="13">
        <f t="shared" si="12"/>
        <v>0</v>
      </c>
      <c r="F22" s="14">
        <f t="shared" si="13"/>
        <v>0</v>
      </c>
      <c r="G22" s="21"/>
      <c r="H22" s="12"/>
      <c r="I22" s="13">
        <f t="shared" si="14"/>
        <v>0</v>
      </c>
      <c r="J22" s="14">
        <f t="shared" si="15"/>
        <v>0</v>
      </c>
      <c r="K22" s="21"/>
      <c r="L22" s="12"/>
      <c r="M22" s="13">
        <f t="shared" si="16"/>
        <v>0</v>
      </c>
      <c r="N22" s="14">
        <f t="shared" si="17"/>
        <v>0</v>
      </c>
    </row>
    <row r="23" spans="2:14" x14ac:dyDescent="0.4">
      <c r="B23" s="25" t="s">
        <v>19</v>
      </c>
      <c r="C23" s="21"/>
      <c r="D23" s="12"/>
      <c r="E23" s="13">
        <f t="shared" si="12"/>
        <v>0</v>
      </c>
      <c r="F23" s="14">
        <f t="shared" si="13"/>
        <v>0</v>
      </c>
      <c r="G23" s="21"/>
      <c r="H23" s="12"/>
      <c r="I23" s="13">
        <f t="shared" si="14"/>
        <v>0</v>
      </c>
      <c r="J23" s="14">
        <f t="shared" si="15"/>
        <v>0</v>
      </c>
      <c r="K23" s="21"/>
      <c r="L23" s="12"/>
      <c r="M23" s="13">
        <f t="shared" si="16"/>
        <v>0</v>
      </c>
      <c r="N23" s="14">
        <f t="shared" si="17"/>
        <v>0</v>
      </c>
    </row>
    <row r="24" spans="2:14" x14ac:dyDescent="0.4">
      <c r="B24" s="25" t="s">
        <v>20</v>
      </c>
      <c r="C24" s="21">
        <v>10</v>
      </c>
      <c r="D24" s="12">
        <v>15</v>
      </c>
      <c r="E24" s="13">
        <f t="shared" si="12"/>
        <v>5</v>
      </c>
      <c r="F24" s="14">
        <f t="shared" si="13"/>
        <v>1.5</v>
      </c>
      <c r="G24" s="21"/>
      <c r="H24" s="12"/>
      <c r="I24" s="13">
        <f t="shared" si="14"/>
        <v>0</v>
      </c>
      <c r="J24" s="14">
        <f t="shared" si="15"/>
        <v>0</v>
      </c>
      <c r="K24" s="21"/>
      <c r="L24" s="12"/>
      <c r="M24" s="13">
        <f t="shared" si="16"/>
        <v>0</v>
      </c>
      <c r="N24" s="14">
        <f t="shared" si="17"/>
        <v>0</v>
      </c>
    </row>
    <row r="25" spans="2:14" x14ac:dyDescent="0.4">
      <c r="B25" s="25" t="s">
        <v>27</v>
      </c>
      <c r="C25" s="21">
        <v>8</v>
      </c>
      <c r="D25" s="12">
        <v>9</v>
      </c>
      <c r="E25" s="13">
        <f t="shared" si="12"/>
        <v>1</v>
      </c>
      <c r="F25" s="14">
        <f t="shared" si="13"/>
        <v>1.125</v>
      </c>
      <c r="G25" s="21"/>
      <c r="H25" s="12"/>
      <c r="I25" s="13">
        <f t="shared" si="14"/>
        <v>0</v>
      </c>
      <c r="J25" s="14">
        <f t="shared" si="15"/>
        <v>0</v>
      </c>
      <c r="K25" s="21"/>
      <c r="L25" s="12"/>
      <c r="M25" s="13">
        <f t="shared" si="16"/>
        <v>0</v>
      </c>
      <c r="N25" s="14">
        <f t="shared" si="17"/>
        <v>0</v>
      </c>
    </row>
    <row r="26" spans="2:14" x14ac:dyDescent="0.4">
      <c r="B26" s="25" t="s">
        <v>21</v>
      </c>
      <c r="C26" s="21"/>
      <c r="D26" s="12"/>
      <c r="E26" s="13">
        <f t="shared" si="12"/>
        <v>0</v>
      </c>
      <c r="F26" s="14">
        <f t="shared" si="13"/>
        <v>0</v>
      </c>
      <c r="G26" s="21"/>
      <c r="H26" s="12"/>
      <c r="I26" s="13">
        <f t="shared" si="14"/>
        <v>0</v>
      </c>
      <c r="J26" s="14">
        <f t="shared" si="15"/>
        <v>0</v>
      </c>
      <c r="K26" s="21"/>
      <c r="L26" s="12"/>
      <c r="M26" s="13">
        <f t="shared" si="16"/>
        <v>0</v>
      </c>
      <c r="N26" s="14">
        <f t="shared" si="17"/>
        <v>0</v>
      </c>
    </row>
    <row r="27" spans="2:14" x14ac:dyDescent="0.4">
      <c r="B27" s="25" t="s">
        <v>22</v>
      </c>
      <c r="C27" s="21"/>
      <c r="D27" s="12"/>
      <c r="E27" s="13">
        <f t="shared" si="12"/>
        <v>0</v>
      </c>
      <c r="F27" s="14">
        <f t="shared" si="13"/>
        <v>0</v>
      </c>
      <c r="G27" s="21"/>
      <c r="H27" s="12"/>
      <c r="I27" s="13">
        <f t="shared" si="14"/>
        <v>0</v>
      </c>
      <c r="J27" s="14">
        <f t="shared" si="15"/>
        <v>0</v>
      </c>
      <c r="K27" s="21"/>
      <c r="L27" s="12"/>
      <c r="M27" s="13">
        <f t="shared" si="16"/>
        <v>0</v>
      </c>
      <c r="N27" s="14">
        <f t="shared" si="17"/>
        <v>0</v>
      </c>
    </row>
    <row r="28" spans="2:14" x14ac:dyDescent="0.4">
      <c r="B28" s="25" t="s">
        <v>23</v>
      </c>
      <c r="C28" s="21">
        <v>120</v>
      </c>
      <c r="D28" s="12">
        <v>133</v>
      </c>
      <c r="E28" s="13">
        <f t="shared" si="12"/>
        <v>13</v>
      </c>
      <c r="F28" s="14">
        <f t="shared" si="13"/>
        <v>1.1083333333333334</v>
      </c>
      <c r="G28" s="21"/>
      <c r="H28" s="12"/>
      <c r="I28" s="13">
        <f t="shared" si="14"/>
        <v>0</v>
      </c>
      <c r="J28" s="14">
        <f t="shared" si="15"/>
        <v>0</v>
      </c>
      <c r="K28" s="21"/>
      <c r="L28" s="12"/>
      <c r="M28" s="13">
        <f t="shared" si="16"/>
        <v>0</v>
      </c>
      <c r="N28" s="14">
        <f t="shared" si="17"/>
        <v>0</v>
      </c>
    </row>
    <row r="29" spans="2:14" x14ac:dyDescent="0.4">
      <c r="B29" s="25" t="s">
        <v>24</v>
      </c>
      <c r="C29" s="21"/>
      <c r="D29" s="12"/>
      <c r="E29" s="13">
        <f t="shared" si="12"/>
        <v>0</v>
      </c>
      <c r="F29" s="14">
        <f t="shared" si="13"/>
        <v>0</v>
      </c>
      <c r="G29" s="21"/>
      <c r="H29" s="12"/>
      <c r="I29" s="13">
        <f t="shared" si="14"/>
        <v>0</v>
      </c>
      <c r="J29" s="14">
        <f t="shared" si="15"/>
        <v>0</v>
      </c>
      <c r="K29" s="21"/>
      <c r="L29" s="12"/>
      <c r="M29" s="13">
        <f t="shared" si="16"/>
        <v>0</v>
      </c>
      <c r="N29" s="14">
        <f t="shared" si="17"/>
        <v>0</v>
      </c>
    </row>
    <row r="30" spans="2:14" x14ac:dyDescent="0.4">
      <c r="B30" s="25" t="s">
        <v>28</v>
      </c>
      <c r="C30" s="21"/>
      <c r="D30" s="12"/>
      <c r="E30" s="13">
        <f t="shared" si="12"/>
        <v>0</v>
      </c>
      <c r="F30" s="14">
        <f t="shared" si="13"/>
        <v>0</v>
      </c>
      <c r="G30" s="21"/>
      <c r="H30" s="12"/>
      <c r="I30" s="13">
        <f t="shared" si="14"/>
        <v>0</v>
      </c>
      <c r="J30" s="14">
        <f t="shared" si="15"/>
        <v>0</v>
      </c>
      <c r="K30" s="21"/>
      <c r="L30" s="12"/>
      <c r="M30" s="13">
        <f t="shared" si="16"/>
        <v>0</v>
      </c>
      <c r="N30" s="14">
        <f t="shared" si="17"/>
        <v>0</v>
      </c>
    </row>
    <row r="31" spans="2:14" x14ac:dyDescent="0.4">
      <c r="B31" s="25" t="s">
        <v>25</v>
      </c>
      <c r="C31" s="21"/>
      <c r="D31" s="12"/>
      <c r="E31" s="13">
        <f t="shared" si="12"/>
        <v>0</v>
      </c>
      <c r="F31" s="14">
        <f t="shared" si="13"/>
        <v>0</v>
      </c>
      <c r="G31" s="21"/>
      <c r="H31" s="12"/>
      <c r="I31" s="13">
        <f t="shared" si="14"/>
        <v>0</v>
      </c>
      <c r="J31" s="14">
        <f t="shared" si="15"/>
        <v>0</v>
      </c>
      <c r="K31" s="21"/>
      <c r="L31" s="12"/>
      <c r="M31" s="13">
        <f t="shared" si="16"/>
        <v>0</v>
      </c>
      <c r="N31" s="14">
        <f t="shared" si="17"/>
        <v>0</v>
      </c>
    </row>
    <row r="32" spans="2:14" x14ac:dyDescent="0.4">
      <c r="B32" s="25"/>
      <c r="C32" s="21"/>
      <c r="D32" s="12"/>
      <c r="E32" s="13">
        <f t="shared" ref="E32" si="18">D32-C32</f>
        <v>0</v>
      </c>
      <c r="F32" s="14">
        <f t="shared" ref="F32" si="19">IF(ISERROR(D32/C32),0,D32/C32)</f>
        <v>0</v>
      </c>
      <c r="G32" s="21"/>
      <c r="H32" s="12"/>
      <c r="I32" s="13">
        <f t="shared" ref="I32" si="20">H32-G32</f>
        <v>0</v>
      </c>
      <c r="J32" s="14">
        <f t="shared" ref="J32" si="21">IF(ISERROR(H32/G32),0,H32/G32)</f>
        <v>0</v>
      </c>
      <c r="K32" s="21"/>
      <c r="L32" s="12"/>
      <c r="M32" s="13">
        <f t="shared" ref="M32" si="22">L32-K32</f>
        <v>0</v>
      </c>
      <c r="N32" s="14">
        <f t="shared" ref="N32" si="23">IF(ISERROR(L32/K32),0,L32/K32)</f>
        <v>0</v>
      </c>
    </row>
    <row r="33" spans="2:14" x14ac:dyDescent="0.4">
      <c r="B33" s="25"/>
      <c r="C33" s="21"/>
      <c r="D33" s="12"/>
      <c r="E33" s="13">
        <f t="shared" si="12"/>
        <v>0</v>
      </c>
      <c r="F33" s="14">
        <f t="shared" si="13"/>
        <v>0</v>
      </c>
      <c r="G33" s="21"/>
      <c r="H33" s="12"/>
      <c r="I33" s="13">
        <f t="shared" si="14"/>
        <v>0</v>
      </c>
      <c r="J33" s="14">
        <f t="shared" si="15"/>
        <v>0</v>
      </c>
      <c r="K33" s="21"/>
      <c r="L33" s="12"/>
      <c r="M33" s="13">
        <f t="shared" si="16"/>
        <v>0</v>
      </c>
      <c r="N33" s="14">
        <f t="shared" si="17"/>
        <v>0</v>
      </c>
    </row>
    <row r="34" spans="2:14" ht="16.5" thickBot="1" x14ac:dyDescent="0.45">
      <c r="B34" s="27"/>
      <c r="C34" s="20"/>
      <c r="D34" s="18"/>
      <c r="E34" s="28">
        <f t="shared" si="12"/>
        <v>0</v>
      </c>
      <c r="F34" s="29">
        <f t="shared" si="13"/>
        <v>0</v>
      </c>
      <c r="G34" s="20"/>
      <c r="H34" s="18"/>
      <c r="I34" s="28">
        <f t="shared" si="14"/>
        <v>0</v>
      </c>
      <c r="J34" s="29">
        <f t="shared" si="15"/>
        <v>0</v>
      </c>
      <c r="K34" s="20"/>
      <c r="L34" s="18"/>
      <c r="M34" s="28">
        <f t="shared" si="16"/>
        <v>0</v>
      </c>
      <c r="N34" s="29">
        <f t="shared" si="17"/>
        <v>0</v>
      </c>
    </row>
    <row r="35" spans="2:14" ht="17.25" thickTop="1" thickBot="1" x14ac:dyDescent="0.45">
      <c r="B35" s="30" t="s">
        <v>30</v>
      </c>
      <c r="C35" s="31">
        <f>SUM(C15:C34)</f>
        <v>2668</v>
      </c>
      <c r="D35" s="32">
        <f>SUM(D15:D34)</f>
        <v>2457</v>
      </c>
      <c r="E35" s="32">
        <f t="shared" si="12"/>
        <v>-211</v>
      </c>
      <c r="F35" s="33">
        <f t="shared" si="13"/>
        <v>0.92091454272863571</v>
      </c>
      <c r="G35" s="31">
        <f>SUM(G15:G34)</f>
        <v>0</v>
      </c>
      <c r="H35" s="32">
        <f>SUM(H15:H34)</f>
        <v>0</v>
      </c>
      <c r="I35" s="32">
        <f t="shared" si="14"/>
        <v>0</v>
      </c>
      <c r="J35" s="33">
        <f t="shared" si="15"/>
        <v>0</v>
      </c>
      <c r="K35" s="31">
        <f>SUM(K15:K34)</f>
        <v>0</v>
      </c>
      <c r="L35" s="32">
        <f>SUM(L15:L34)</f>
        <v>0</v>
      </c>
      <c r="M35" s="32">
        <f t="shared" si="16"/>
        <v>0</v>
      </c>
      <c r="N35" s="33">
        <f t="shared" si="17"/>
        <v>0</v>
      </c>
    </row>
  </sheetData>
  <mergeCells count="5">
    <mergeCell ref="C3:F3"/>
    <mergeCell ref="B3:B4"/>
    <mergeCell ref="G3:J3"/>
    <mergeCell ref="K3:N3"/>
    <mergeCell ref="L2:N2"/>
  </mergeCells>
  <phoneticPr fontId="1"/>
  <hyperlinks>
    <hyperlink ref="A1" r:id="rId1" xr:uid="{D43CFC3B-2C05-4BD6-AA11-AE98D165C13C}"/>
  </hyperlinks>
  <printOptions horizontalCentered="1"/>
  <pageMargins left="0.39370078740157483" right="0.26" top="0.4" bottom="0.17" header="0.31496062992125984" footer="0.17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B091-9902-4528-844E-308158093E47}">
  <dimension ref="F4:H10"/>
  <sheetViews>
    <sheetView workbookViewId="0">
      <selection activeCell="G9" sqref="G9"/>
    </sheetView>
  </sheetViews>
  <sheetFormatPr defaultRowHeight="18.75" x14ac:dyDescent="0.4"/>
  <sheetData>
    <row r="4" spans="6:8" ht="19.5" thickBot="1" x14ac:dyDescent="0.45"/>
    <row r="5" spans="6:8" ht="19.5" thickBot="1" x14ac:dyDescent="0.25">
      <c r="F5" s="4">
        <v>7140</v>
      </c>
      <c r="G5" s="5">
        <v>2140</v>
      </c>
      <c r="H5" s="11">
        <f>G5-F5</f>
        <v>-5000</v>
      </c>
    </row>
    <row r="6" spans="6:8" ht="19.5" thickBot="1" x14ac:dyDescent="0.25">
      <c r="F6" s="6">
        <v>7130</v>
      </c>
      <c r="G6" s="7">
        <v>2130</v>
      </c>
      <c r="H6" s="11">
        <f t="shared" ref="H6:H10" si="0">G6-F6</f>
        <v>-5000</v>
      </c>
    </row>
    <row r="7" spans="6:8" ht="19.5" thickBot="1" x14ac:dyDescent="0.25">
      <c r="F7" s="6">
        <v>4006</v>
      </c>
      <c r="G7" s="7">
        <v>3997</v>
      </c>
      <c r="H7" s="11">
        <f t="shared" si="0"/>
        <v>-9</v>
      </c>
    </row>
    <row r="8" spans="6:8" ht="19.5" thickBot="1" x14ac:dyDescent="0.25">
      <c r="F8" s="6">
        <v>3124</v>
      </c>
      <c r="G8" s="8">
        <v>-1867</v>
      </c>
      <c r="H8" s="11">
        <f t="shared" si="0"/>
        <v>-4991</v>
      </c>
    </row>
    <row r="9" spans="6:8" ht="19.5" thickBot="1" x14ac:dyDescent="0.25">
      <c r="F9" s="9">
        <v>1</v>
      </c>
      <c r="G9" s="10">
        <v>1</v>
      </c>
      <c r="H9" s="11">
        <f t="shared" si="0"/>
        <v>0</v>
      </c>
    </row>
    <row r="10" spans="6:8" ht="19.5" thickBot="1" x14ac:dyDescent="0.25">
      <c r="F10" s="9">
        <v>0.44</v>
      </c>
      <c r="G10" s="10">
        <v>-0.87</v>
      </c>
      <c r="H10" s="11">
        <f t="shared" si="0"/>
        <v>-1.31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>my-travelbook.net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フリーテンプレートと旅行記</dc:title>
  <dc:creator>inbl</dc:creator>
  <cp:lastModifiedBy>inbl</cp:lastModifiedBy>
  <cp:lastPrinted>2022-11-28T10:25:27Z</cp:lastPrinted>
  <dcterms:created xsi:type="dcterms:W3CDTF">2021-12-13T09:11:30Z</dcterms:created>
  <dcterms:modified xsi:type="dcterms:W3CDTF">2022-11-28T11:43:02Z</dcterms:modified>
</cp:coreProperties>
</file>