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A1セル変更download\"/>
    </mc:Choice>
  </mc:AlternateContent>
  <xr:revisionPtr revIDLastSave="0" documentId="13_ncr:1_{288B9CAD-08EA-440B-9B09-8E88975BE9F2}" xr6:coauthVersionLast="47" xr6:coauthVersionMax="47" xr10:uidLastSave="{00000000-0000-0000-0000-000000000000}"/>
  <bookViews>
    <workbookView xWindow="1125" yWindow="1125" windowWidth="20115" windowHeight="12645" xr2:uid="{FF1FE8AC-A97F-4978-8F45-CFE7B3AD138B}"/>
  </bookViews>
  <sheets>
    <sheet name="Sheet1" sheetId="1" r:id="rId1"/>
    <sheet name="Sheet2" sheetId="2" r:id="rId2"/>
  </sheets>
  <definedNames>
    <definedName name="_xlnm.Print_Area" localSheetId="0">Sheet1!$B$3:$P$36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9" i="1" s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N8" i="1"/>
  <c r="N11" i="1" s="1"/>
  <c r="P7" i="1"/>
  <c r="O7" i="1"/>
  <c r="P6" i="1"/>
  <c r="O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G36" i="1"/>
  <c r="G9" i="1" s="1"/>
  <c r="I7" i="1"/>
  <c r="H7" i="1"/>
  <c r="G8" i="1"/>
  <c r="G11" i="1" s="1"/>
  <c r="O36" i="1" l="1"/>
  <c r="N10" i="1"/>
  <c r="H36" i="1"/>
  <c r="G10" i="1"/>
  <c r="N12" i="1" l="1"/>
  <c r="G12" i="1"/>
  <c r="I6" i="1" l="1"/>
  <c r="H6" i="1"/>
  <c r="K8" i="1"/>
  <c r="J8" i="1"/>
  <c r="L7" i="1"/>
  <c r="L6" i="1"/>
  <c r="M33" i="1"/>
  <c r="L33" i="1"/>
  <c r="F33" i="1"/>
  <c r="E33" i="1"/>
  <c r="K36" i="1"/>
  <c r="P36" i="1" s="1"/>
  <c r="J36" i="1"/>
  <c r="J9" i="1" s="1"/>
  <c r="M35" i="1"/>
  <c r="L35" i="1"/>
  <c r="M34" i="1"/>
  <c r="L34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7" i="1"/>
  <c r="M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D36" i="1"/>
  <c r="C36" i="1"/>
  <c r="C9" i="1" s="1"/>
  <c r="F7" i="1"/>
  <c r="F6" i="1"/>
  <c r="E7" i="1"/>
  <c r="E6" i="1"/>
  <c r="H10" i="2"/>
  <c r="H9" i="2"/>
  <c r="H8" i="2"/>
  <c r="H7" i="2"/>
  <c r="H6" i="2"/>
  <c r="H5" i="2"/>
  <c r="D8" i="1"/>
  <c r="C8" i="1"/>
  <c r="C11" i="1" s="1"/>
  <c r="P8" i="1" l="1"/>
  <c r="O8" i="1"/>
  <c r="O11" i="1" s="1"/>
  <c r="D9" i="1"/>
  <c r="I36" i="1"/>
  <c r="D11" i="1"/>
  <c r="I11" i="1" s="1"/>
  <c r="I8" i="1"/>
  <c r="H8" i="1"/>
  <c r="H11" i="1" s="1"/>
  <c r="M36" i="1"/>
  <c r="K9" i="1"/>
  <c r="J10" i="1"/>
  <c r="J12" i="1" s="1"/>
  <c r="L8" i="1"/>
  <c r="L11" i="1" s="1"/>
  <c r="J11" i="1"/>
  <c r="K11" i="1"/>
  <c r="L36" i="1"/>
  <c r="M8" i="1"/>
  <c r="E36" i="1"/>
  <c r="F11" i="1"/>
  <c r="F36" i="1"/>
  <c r="D10" i="1"/>
  <c r="E9" i="1"/>
  <c r="F8" i="1"/>
  <c r="E8" i="1"/>
  <c r="E11" i="1" s="1"/>
  <c r="C10" i="1"/>
  <c r="M11" i="1" l="1"/>
  <c r="P11" i="1"/>
  <c r="L9" i="1"/>
  <c r="P9" i="1"/>
  <c r="O9" i="1"/>
  <c r="D12" i="1"/>
  <c r="I12" i="1" s="1"/>
  <c r="H10" i="1"/>
  <c r="H12" i="1" s="1"/>
  <c r="I10" i="1"/>
  <c r="H9" i="1"/>
  <c r="I9" i="1"/>
  <c r="F9" i="1"/>
  <c r="M9" i="1"/>
  <c r="K10" i="1"/>
  <c r="C12" i="1"/>
  <c r="F12" i="1" s="1"/>
  <c r="F10" i="1"/>
  <c r="E10" i="1"/>
  <c r="E12" i="1" s="1"/>
  <c r="L10" i="1" l="1"/>
  <c r="P10" i="1"/>
  <c r="O10" i="1"/>
  <c r="O12" i="1" s="1"/>
  <c r="L12" i="1"/>
  <c r="M10" i="1"/>
  <c r="K12" i="1"/>
  <c r="M12" i="1" l="1"/>
  <c r="P12" i="1"/>
</calcChain>
</file>

<file path=xl/sharedStrings.xml><?xml version="1.0" encoding="utf-8"?>
<sst xmlns="http://schemas.openxmlformats.org/spreadsheetml/2006/main" count="60" uniqueCount="39">
  <si>
    <t>予実管理表</t>
    <rPh sb="0" eb="2">
      <t>ヨジツ</t>
    </rPh>
    <rPh sb="2" eb="5">
      <t>カンリヒョウ</t>
    </rPh>
    <phoneticPr fontId="1"/>
  </si>
  <si>
    <t>予算</t>
    <rPh sb="0" eb="2">
      <t>ヨサン</t>
    </rPh>
    <phoneticPr fontId="1"/>
  </si>
  <si>
    <t>実績</t>
    <rPh sb="0" eb="2">
      <t>ジッセキ</t>
    </rPh>
    <phoneticPr fontId="1"/>
  </si>
  <si>
    <t>差額</t>
    <rPh sb="0" eb="2">
      <t>サガク</t>
    </rPh>
    <phoneticPr fontId="1"/>
  </si>
  <si>
    <t>予算比</t>
    <rPh sb="0" eb="3">
      <t>ヨサンヒ</t>
    </rPh>
    <phoneticPr fontId="1"/>
  </si>
  <si>
    <t>売上高</t>
    <rPh sb="0" eb="3">
      <t>ウリアゲダカ</t>
    </rPh>
    <phoneticPr fontId="1"/>
  </si>
  <si>
    <t>売上総利益</t>
    <rPh sb="0" eb="2">
      <t>ウリア</t>
    </rPh>
    <rPh sb="2" eb="5">
      <t>ソウリエキ</t>
    </rPh>
    <phoneticPr fontId="1"/>
  </si>
  <si>
    <t>営業利益</t>
    <rPh sb="0" eb="2">
      <t>エイギョウ</t>
    </rPh>
    <rPh sb="2" eb="4">
      <t>リエキ</t>
    </rPh>
    <phoneticPr fontId="1"/>
  </si>
  <si>
    <t>売上げ総利益率</t>
    <rPh sb="0" eb="2">
      <t>ウリア</t>
    </rPh>
    <rPh sb="3" eb="6">
      <t>ソウリエキ</t>
    </rPh>
    <rPh sb="6" eb="7">
      <t>リツ</t>
    </rPh>
    <phoneticPr fontId="1"/>
  </si>
  <si>
    <t>営業利益率</t>
    <rPh sb="0" eb="2">
      <t>エイギョウ</t>
    </rPh>
    <rPh sb="2" eb="5">
      <t>リエキリツ</t>
    </rPh>
    <phoneticPr fontId="1"/>
  </si>
  <si>
    <t>販売費</t>
    <rPh sb="0" eb="3">
      <t>ハンバイヒ</t>
    </rPh>
    <phoneticPr fontId="1"/>
  </si>
  <si>
    <t>売上原価</t>
    <rPh sb="0" eb="2">
      <t>ウリア</t>
    </rPh>
    <rPh sb="2" eb="4">
      <t>ゲンカ</t>
    </rPh>
    <phoneticPr fontId="1"/>
  </si>
  <si>
    <t>給与手当</t>
    <rPh sb="0" eb="2">
      <t>キュウヨ</t>
    </rPh>
    <rPh sb="2" eb="4">
      <t>テアテ</t>
    </rPh>
    <phoneticPr fontId="1"/>
  </si>
  <si>
    <t>通勤費</t>
    <rPh sb="0" eb="3">
      <t>ツウキンヒ</t>
    </rPh>
    <phoneticPr fontId="1"/>
  </si>
  <si>
    <t>賞与</t>
    <rPh sb="0" eb="2">
      <t>ショウヨ</t>
    </rPh>
    <phoneticPr fontId="1"/>
  </si>
  <si>
    <t>退職金</t>
    <rPh sb="0" eb="3">
      <t>タイショクキン</t>
    </rPh>
    <phoneticPr fontId="1"/>
  </si>
  <si>
    <t>福利厚生費</t>
    <rPh sb="0" eb="5">
      <t>フクリコウセイヒ</t>
    </rPh>
    <phoneticPr fontId="1"/>
  </si>
  <si>
    <t>交際費</t>
    <rPh sb="0" eb="3">
      <t>コウサイヒ</t>
    </rPh>
    <phoneticPr fontId="1"/>
  </si>
  <si>
    <t>会議費</t>
    <rPh sb="0" eb="3">
      <t>カイギヒ</t>
    </rPh>
    <phoneticPr fontId="1"/>
  </si>
  <si>
    <t>通信費</t>
    <rPh sb="0" eb="3">
      <t>ツウシンヒ</t>
    </rPh>
    <phoneticPr fontId="1"/>
  </si>
  <si>
    <t>修繕費</t>
    <rPh sb="0" eb="3">
      <t>シュウゼンヒ</t>
    </rPh>
    <phoneticPr fontId="1"/>
  </si>
  <si>
    <t>租税公課</t>
    <rPh sb="0" eb="4">
      <t>ソゼイコウカ</t>
    </rPh>
    <phoneticPr fontId="1"/>
  </si>
  <si>
    <t>消耗品費</t>
    <rPh sb="0" eb="4">
      <t>ショウモウヒンヒ</t>
    </rPh>
    <phoneticPr fontId="1"/>
  </si>
  <si>
    <t>図書費</t>
    <rPh sb="0" eb="3">
      <t>トショヒ</t>
    </rPh>
    <phoneticPr fontId="1"/>
  </si>
  <si>
    <t>減価償却費</t>
    <rPh sb="0" eb="5">
      <t>ゲンカショウキャクヒ</t>
    </rPh>
    <phoneticPr fontId="1"/>
  </si>
  <si>
    <t>旅費交通費</t>
    <rPh sb="0" eb="2">
      <t>リョヒ</t>
    </rPh>
    <rPh sb="2" eb="5">
      <t>コウツウヒ</t>
    </rPh>
    <phoneticPr fontId="1"/>
  </si>
  <si>
    <t>水道光熱費</t>
    <rPh sb="0" eb="5">
      <t>スイドウコウネツヒ</t>
    </rPh>
    <phoneticPr fontId="1"/>
  </si>
  <si>
    <t>支払手数料</t>
    <rPh sb="0" eb="2">
      <t>シハラ</t>
    </rPh>
    <rPh sb="2" eb="5">
      <t>テスウリョウ</t>
    </rPh>
    <phoneticPr fontId="1"/>
  </si>
  <si>
    <t>広告宣伝費</t>
    <rPh sb="0" eb="5">
      <t>コウコクセンデンヒ</t>
    </rPh>
    <phoneticPr fontId="1"/>
  </si>
  <si>
    <t>販売費　計</t>
    <rPh sb="0" eb="3">
      <t>ハンバイヒ</t>
    </rPh>
    <rPh sb="4" eb="5">
      <t>ケイ</t>
    </rPh>
    <phoneticPr fontId="1"/>
  </si>
  <si>
    <t>販売費（単位：千円）</t>
    <rPh sb="0" eb="3">
      <t>ハンバイヒ</t>
    </rPh>
    <rPh sb="4" eb="6">
      <t>タンイ</t>
    </rPh>
    <rPh sb="7" eb="9">
      <t>センエン</t>
    </rPh>
    <phoneticPr fontId="1"/>
  </si>
  <si>
    <t>（単位：千円）</t>
    <rPh sb="1" eb="3">
      <t>タンイ</t>
    </rPh>
    <rPh sb="4" eb="6">
      <t>センエン</t>
    </rPh>
    <phoneticPr fontId="1"/>
  </si>
  <si>
    <t>前年同月</t>
    <rPh sb="0" eb="2">
      <t>ゼンネン</t>
    </rPh>
    <rPh sb="2" eb="4">
      <t>ドウゲツ</t>
    </rPh>
    <phoneticPr fontId="1"/>
  </si>
  <si>
    <t>差額</t>
    <rPh sb="0" eb="2">
      <t>サガク</t>
    </rPh>
    <phoneticPr fontId="1"/>
  </si>
  <si>
    <t>前年比</t>
    <rPh sb="0" eb="2">
      <t>ゼンネン</t>
    </rPh>
    <rPh sb="2" eb="3">
      <t>ヒ</t>
    </rPh>
    <phoneticPr fontId="1"/>
  </si>
  <si>
    <t>グレイ背景</t>
    <rPh sb="3" eb="5">
      <t>ハイケイ</t>
    </rPh>
    <phoneticPr fontId="1"/>
  </si>
  <si>
    <t>セルには計算式を入力しています、注意してください。</t>
    <rPh sb="4" eb="7">
      <t>ケイサンシキ</t>
    </rPh>
    <rPh sb="8" eb="10">
      <t>ニュウリョク</t>
    </rPh>
    <rPh sb="16" eb="18">
      <t>チュウイ</t>
    </rPh>
    <phoneticPr fontId="1"/>
  </si>
  <si>
    <t>株式会社バシカ通信</t>
    <rPh sb="0" eb="2">
      <t>カブシキ</t>
    </rPh>
    <rPh sb="2" eb="4">
      <t>カイシャ</t>
    </rPh>
    <rPh sb="7" eb="9">
      <t>ツウシン</t>
    </rPh>
    <phoneticPr fontId="1"/>
  </si>
  <si>
    <t>ここをクリック！全部無料！登録不要のフリーテンプレート</t>
    <rPh sb="8" eb="10">
      <t>ゼンブ</t>
    </rPh>
    <rPh sb="10" eb="12">
      <t>ムリョウ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</si>
</sst>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dotted">
        <color rgb="FF000000"/>
      </right>
      <top style="medium">
        <color rgb="FFCCCCCC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" fontId="8" fillId="3" borderId="1" xfId="0" applyNumberFormat="1" applyFont="1" applyFill="1" applyBorder="1" applyAlignment="1">
      <alignment horizontal="right" wrapText="1"/>
    </xf>
    <xf numFmtId="3" fontId="8" fillId="3" borderId="2" xfId="0" applyNumberFormat="1" applyFont="1" applyFill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wrapText="1"/>
    </xf>
    <xf numFmtId="3" fontId="8" fillId="3" borderId="5" xfId="0" applyNumberFormat="1" applyFont="1" applyFill="1" applyBorder="1" applyAlignment="1">
      <alignment horizontal="right" wrapText="1"/>
    </xf>
    <xf numFmtId="0" fontId="9" fillId="3" borderId="5" xfId="0" applyFont="1" applyFill="1" applyBorder="1" applyAlignment="1">
      <alignment horizontal="right" wrapText="1"/>
    </xf>
    <xf numFmtId="9" fontId="8" fillId="3" borderId="4" xfId="0" applyNumberFormat="1" applyFont="1" applyFill="1" applyBorder="1" applyAlignment="1">
      <alignment horizontal="right" wrapText="1"/>
    </xf>
    <xf numFmtId="9" fontId="8" fillId="3" borderId="5" xfId="0" applyNumberFormat="1" applyFont="1" applyFill="1" applyBorder="1" applyAlignment="1">
      <alignment horizontal="right" wrapText="1"/>
    </xf>
    <xf numFmtId="3" fontId="9" fillId="3" borderId="3" xfId="0" applyNumberFormat="1" applyFont="1" applyFill="1" applyBorder="1" applyAlignment="1">
      <alignment horizontal="right" wrapText="1"/>
    </xf>
    <xf numFmtId="0" fontId="10" fillId="0" borderId="3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177" fontId="10" fillId="0" borderId="36" xfId="0" applyNumberFormat="1" applyFont="1" applyBorder="1">
      <alignment vertical="center"/>
    </xf>
    <xf numFmtId="177" fontId="10" fillId="0" borderId="25" xfId="0" applyNumberFormat="1" applyFont="1" applyBorder="1">
      <alignment vertical="center"/>
    </xf>
    <xf numFmtId="177" fontId="10" fillId="2" borderId="25" xfId="0" applyNumberFormat="1" applyFont="1" applyFill="1" applyBorder="1">
      <alignment vertical="center"/>
    </xf>
    <xf numFmtId="176" fontId="10" fillId="2" borderId="25" xfId="3" applyNumberFormat="1" applyFont="1" applyFill="1" applyBorder="1">
      <alignment vertical="center"/>
    </xf>
    <xf numFmtId="176" fontId="10" fillId="2" borderId="37" xfId="3" applyNumberFormat="1" applyFont="1" applyFill="1" applyBorder="1">
      <alignment vertical="center"/>
    </xf>
    <xf numFmtId="177" fontId="10" fillId="0" borderId="24" xfId="0" applyNumberFormat="1" applyFont="1" applyBorder="1">
      <alignment vertical="center"/>
    </xf>
    <xf numFmtId="176" fontId="10" fillId="2" borderId="26" xfId="3" applyNumberFormat="1" applyFont="1" applyFill="1" applyBorder="1">
      <alignment vertical="center"/>
    </xf>
    <xf numFmtId="0" fontId="10" fillId="0" borderId="18" xfId="0" applyFont="1" applyBorder="1">
      <alignment vertical="center"/>
    </xf>
    <xf numFmtId="177" fontId="10" fillId="0" borderId="38" xfId="0" applyNumberFormat="1" applyFont="1" applyBorder="1">
      <alignment vertical="center"/>
    </xf>
    <xf numFmtId="177" fontId="10" fillId="0" borderId="8" xfId="0" applyNumberFormat="1" applyFont="1" applyBorder="1">
      <alignment vertical="center"/>
    </xf>
    <xf numFmtId="177" fontId="10" fillId="2" borderId="8" xfId="0" applyNumberFormat="1" applyFont="1" applyFill="1" applyBorder="1">
      <alignment vertical="center"/>
    </xf>
    <xf numFmtId="176" fontId="10" fillId="2" borderId="8" xfId="3" applyNumberFormat="1" applyFont="1" applyFill="1" applyBorder="1">
      <alignment vertical="center"/>
    </xf>
    <xf numFmtId="0" fontId="10" fillId="0" borderId="8" xfId="0" applyFont="1" applyBorder="1">
      <alignment vertical="center"/>
    </xf>
    <xf numFmtId="176" fontId="10" fillId="2" borderId="39" xfId="3" applyNumberFormat="1" applyFont="1" applyFill="1" applyBorder="1">
      <alignment vertical="center"/>
    </xf>
    <xf numFmtId="177" fontId="10" fillId="0" borderId="16" xfId="0" applyNumberFormat="1" applyFont="1" applyBorder="1">
      <alignment vertical="center"/>
    </xf>
    <xf numFmtId="176" fontId="10" fillId="2" borderId="9" xfId="3" applyNumberFormat="1" applyFont="1" applyFill="1" applyBorder="1">
      <alignment vertical="center"/>
    </xf>
    <xf numFmtId="177" fontId="10" fillId="2" borderId="38" xfId="0" applyNumberFormat="1" applyFont="1" applyFill="1" applyBorder="1">
      <alignment vertical="center"/>
    </xf>
    <xf numFmtId="177" fontId="10" fillId="2" borderId="16" xfId="0" applyNumberFormat="1" applyFont="1" applyFill="1" applyBorder="1">
      <alignment vertical="center"/>
    </xf>
    <xf numFmtId="176" fontId="10" fillId="2" borderId="38" xfId="3" applyNumberFormat="1" applyFont="1" applyFill="1" applyBorder="1">
      <alignment vertical="center"/>
    </xf>
    <xf numFmtId="176" fontId="10" fillId="2" borderId="16" xfId="3" applyNumberFormat="1" applyFont="1" applyFill="1" applyBorder="1">
      <alignment vertical="center"/>
    </xf>
    <xf numFmtId="0" fontId="10" fillId="0" borderId="19" xfId="0" applyFont="1" applyBorder="1">
      <alignment vertical="center"/>
    </xf>
    <xf numFmtId="176" fontId="10" fillId="2" borderId="40" xfId="3" applyNumberFormat="1" applyFont="1" applyFill="1" applyBorder="1">
      <alignment vertical="center"/>
    </xf>
    <xf numFmtId="176" fontId="10" fillId="2" borderId="10" xfId="3" applyNumberFormat="1" applyFont="1" applyFill="1" applyBorder="1">
      <alignment vertical="center"/>
    </xf>
    <xf numFmtId="176" fontId="10" fillId="2" borderId="41" xfId="3" applyNumberFormat="1" applyFont="1" applyFill="1" applyBorder="1">
      <alignment vertical="center"/>
    </xf>
    <xf numFmtId="176" fontId="10" fillId="2" borderId="17" xfId="3" applyNumberFormat="1" applyFont="1" applyFill="1" applyBorder="1">
      <alignment vertical="center"/>
    </xf>
    <xf numFmtId="176" fontId="10" fillId="2" borderId="11" xfId="3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42" xfId="0" applyFont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0" xfId="0" applyFont="1" applyBorder="1">
      <alignment vertical="center"/>
    </xf>
    <xf numFmtId="0" fontId="10" fillId="2" borderId="30" xfId="0" applyFont="1" applyFill="1" applyBorder="1">
      <alignment vertical="center"/>
    </xf>
    <xf numFmtId="176" fontId="10" fillId="2" borderId="30" xfId="3" applyNumberFormat="1" applyFont="1" applyFill="1" applyBorder="1">
      <alignment vertical="center"/>
    </xf>
    <xf numFmtId="177" fontId="10" fillId="2" borderId="30" xfId="0" applyNumberFormat="1" applyFont="1" applyFill="1" applyBorder="1">
      <alignment vertical="center"/>
    </xf>
    <xf numFmtId="176" fontId="10" fillId="2" borderId="35" xfId="3" applyNumberFormat="1" applyFont="1" applyFill="1" applyBorder="1">
      <alignment vertical="center"/>
    </xf>
    <xf numFmtId="0" fontId="10" fillId="0" borderId="29" xfId="0" applyFont="1" applyBorder="1">
      <alignment vertical="center"/>
    </xf>
    <xf numFmtId="176" fontId="10" fillId="2" borderId="31" xfId="3" applyNumberFormat="1" applyFont="1" applyFill="1" applyBorder="1">
      <alignment vertical="center"/>
    </xf>
    <xf numFmtId="0" fontId="10" fillId="0" borderId="44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25" xfId="0" applyFont="1" applyBorder="1">
      <alignment vertical="center"/>
    </xf>
    <xf numFmtId="0" fontId="10" fillId="2" borderId="25" xfId="0" applyFont="1" applyFill="1" applyBorder="1">
      <alignment vertical="center"/>
    </xf>
    <xf numFmtId="0" fontId="10" fillId="0" borderId="24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38" xfId="0" applyFont="1" applyBorder="1">
      <alignment vertical="center"/>
    </xf>
    <xf numFmtId="0" fontId="10" fillId="2" borderId="8" xfId="0" applyFont="1" applyFill="1" applyBorder="1">
      <alignment vertical="center"/>
    </xf>
    <xf numFmtId="0" fontId="10" fillId="0" borderId="16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12" xfId="0" applyFont="1" applyBorder="1">
      <alignment vertical="center"/>
    </xf>
    <xf numFmtId="0" fontId="10" fillId="2" borderId="12" xfId="0" applyFont="1" applyFill="1" applyBorder="1">
      <alignment vertical="center"/>
    </xf>
    <xf numFmtId="176" fontId="10" fillId="2" borderId="12" xfId="3" applyNumberFormat="1" applyFont="1" applyFill="1" applyBorder="1">
      <alignment vertical="center"/>
    </xf>
    <xf numFmtId="177" fontId="10" fillId="2" borderId="12" xfId="0" applyNumberFormat="1" applyFont="1" applyFill="1" applyBorder="1">
      <alignment vertical="center"/>
    </xf>
    <xf numFmtId="176" fontId="10" fillId="2" borderId="48" xfId="3" applyNumberFormat="1" applyFont="1" applyFill="1" applyBorder="1">
      <alignment vertical="center"/>
    </xf>
    <xf numFmtId="0" fontId="10" fillId="0" borderId="15" xfId="0" applyFont="1" applyBorder="1">
      <alignment vertical="center"/>
    </xf>
    <xf numFmtId="176" fontId="10" fillId="2" borderId="13" xfId="3" applyNumberFormat="1" applyFont="1" applyFill="1" applyBorder="1">
      <alignment vertical="center"/>
    </xf>
    <xf numFmtId="0" fontId="10" fillId="0" borderId="49" xfId="0" applyFont="1" applyBorder="1">
      <alignment vertical="center"/>
    </xf>
    <xf numFmtId="0" fontId="10" fillId="2" borderId="50" xfId="0" applyFont="1" applyFill="1" applyBorder="1">
      <alignment vertical="center"/>
    </xf>
    <xf numFmtId="0" fontId="10" fillId="2" borderId="21" xfId="0" applyFont="1" applyFill="1" applyBorder="1">
      <alignment vertical="center"/>
    </xf>
    <xf numFmtId="176" fontId="10" fillId="2" borderId="21" xfId="3" applyNumberFormat="1" applyFont="1" applyFill="1" applyBorder="1">
      <alignment vertical="center"/>
    </xf>
    <xf numFmtId="176" fontId="10" fillId="2" borderId="51" xfId="3" applyNumberFormat="1" applyFont="1" applyFill="1" applyBorder="1">
      <alignment vertical="center"/>
    </xf>
    <xf numFmtId="0" fontId="10" fillId="2" borderId="20" xfId="0" applyFont="1" applyFill="1" applyBorder="1">
      <alignment vertical="center"/>
    </xf>
    <xf numFmtId="176" fontId="10" fillId="2" borderId="22" xfId="3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11" fillId="0" borderId="52" xfId="0" applyFont="1" applyBorder="1" applyAlignment="1">
      <alignment horizontal="right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55" fontId="10" fillId="0" borderId="32" xfId="0" applyNumberFormat="1" applyFont="1" applyBorder="1" applyAlignment="1">
      <alignment horizontal="center" vertical="center"/>
    </xf>
    <xf numFmtId="55" fontId="10" fillId="0" borderId="6" xfId="0" applyNumberFormat="1" applyFont="1" applyBorder="1" applyAlignment="1">
      <alignment horizontal="center" vertical="center"/>
    </xf>
    <xf numFmtId="55" fontId="10" fillId="0" borderId="33" xfId="0" applyNumberFormat="1" applyFont="1" applyBorder="1" applyAlignment="1">
      <alignment horizontal="center" vertical="center"/>
    </xf>
    <xf numFmtId="55" fontId="10" fillId="0" borderId="14" xfId="0" applyNumberFormat="1" applyFont="1" applyBorder="1" applyAlignment="1">
      <alignment horizontal="center" vertical="center"/>
    </xf>
    <xf numFmtId="55" fontId="10" fillId="0" borderId="7" xfId="0" applyNumberFormat="1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</cellXfs>
  <cellStyles count="4">
    <cellStyle name="パーセント" xfId="3" builtinId="5"/>
    <cellStyle name="ハイパーリンク" xfId="1" builtinId="8"/>
    <cellStyle name="ハイパーリンク 2" xfId="2" xr:uid="{375146DE-4509-4769-A06F-C2EFD3CB0938}"/>
    <cellStyle name="標準" xfId="0" builtinId="0"/>
  </cellStyles>
  <dxfs count="0"/>
  <tableStyles count="0" defaultTableStyle="TableStyleMedium2" defaultPivotStyle="PivotStyleLight16"/>
  <colors>
    <mruColors>
      <color rgb="FFECECEC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y-travelbook.net/" TargetMode="External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A36"/>
  <sheetViews>
    <sheetView showGridLines="0" tabSelected="1" zoomScale="115" zoomScaleNormal="115" workbookViewId="0"/>
  </sheetViews>
  <sheetFormatPr defaultRowHeight="15.75" x14ac:dyDescent="0.4"/>
  <cols>
    <col min="1" max="1" width="4.125" style="3" customWidth="1"/>
    <col min="2" max="2" width="13.625" style="3" customWidth="1"/>
    <col min="3" max="16" width="8.25" style="3" customWidth="1"/>
    <col min="17" max="16384" width="9" style="3"/>
  </cols>
  <sheetData>
    <row r="1" spans="1:27" s="96" customFormat="1" ht="35.25" x14ac:dyDescent="0.4">
      <c r="A1" s="95" t="s">
        <v>38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7" x14ac:dyDescent="0.4">
      <c r="A2" s="1"/>
      <c r="B2" s="85" t="s">
        <v>35</v>
      </c>
      <c r="C2" s="3" t="s">
        <v>36</v>
      </c>
      <c r="D2" s="94"/>
    </row>
    <row r="3" spans="1:27" ht="27.75" customHeight="1" thickBot="1" x14ac:dyDescent="0.45">
      <c r="B3" s="2" t="s">
        <v>0</v>
      </c>
      <c r="N3" s="86" t="s">
        <v>37</v>
      </c>
      <c r="O3" s="86"/>
      <c r="P3" s="86"/>
    </row>
    <row r="4" spans="1:27" ht="18.75" customHeight="1" x14ac:dyDescent="0.4">
      <c r="B4" s="87" t="s">
        <v>31</v>
      </c>
      <c r="C4" s="89">
        <v>44652</v>
      </c>
      <c r="D4" s="90"/>
      <c r="E4" s="90"/>
      <c r="F4" s="90"/>
      <c r="G4" s="90"/>
      <c r="H4" s="90"/>
      <c r="I4" s="91"/>
      <c r="J4" s="92">
        <v>44682</v>
      </c>
      <c r="K4" s="90"/>
      <c r="L4" s="90"/>
      <c r="M4" s="90"/>
      <c r="N4" s="90"/>
      <c r="O4" s="90"/>
      <c r="P4" s="93"/>
    </row>
    <row r="5" spans="1:27" ht="18.75" customHeight="1" x14ac:dyDescent="0.4">
      <c r="B5" s="88"/>
      <c r="C5" s="12" t="s">
        <v>1</v>
      </c>
      <c r="D5" s="13" t="s">
        <v>2</v>
      </c>
      <c r="E5" s="13" t="s">
        <v>3</v>
      </c>
      <c r="F5" s="13" t="s">
        <v>4</v>
      </c>
      <c r="G5" s="13" t="s">
        <v>32</v>
      </c>
      <c r="H5" s="13" t="s">
        <v>33</v>
      </c>
      <c r="I5" s="14" t="s">
        <v>34</v>
      </c>
      <c r="J5" s="15" t="s">
        <v>1</v>
      </c>
      <c r="K5" s="13" t="s">
        <v>2</v>
      </c>
      <c r="L5" s="13" t="s">
        <v>3</v>
      </c>
      <c r="M5" s="13" t="s">
        <v>4</v>
      </c>
      <c r="N5" s="13" t="s">
        <v>32</v>
      </c>
      <c r="O5" s="13" t="s">
        <v>33</v>
      </c>
      <c r="P5" s="16" t="s">
        <v>34</v>
      </c>
    </row>
    <row r="6" spans="1:27" x14ac:dyDescent="0.4">
      <c r="B6" s="17" t="s">
        <v>5</v>
      </c>
      <c r="C6" s="18">
        <v>7632</v>
      </c>
      <c r="D6" s="19">
        <v>6880</v>
      </c>
      <c r="E6" s="20">
        <f>D6-C6</f>
        <v>-752</v>
      </c>
      <c r="F6" s="21">
        <f>IF(ISERROR(D6/C6),0,D6/C6)</f>
        <v>0.90146750524109009</v>
      </c>
      <c r="G6" s="19">
        <v>5800</v>
      </c>
      <c r="H6" s="20">
        <f>D6-G6</f>
        <v>1080</v>
      </c>
      <c r="I6" s="22">
        <f>IF(ISERROR(D6/G6),0,D6/G6)</f>
        <v>1.1862068965517241</v>
      </c>
      <c r="J6" s="23"/>
      <c r="K6" s="19"/>
      <c r="L6" s="20">
        <f>K6-J6</f>
        <v>0</v>
      </c>
      <c r="M6" s="21">
        <f>IF(ISERROR(K6/J6),0,K6/J6)</f>
        <v>0</v>
      </c>
      <c r="N6" s="19"/>
      <c r="O6" s="20">
        <f>K6-N6</f>
        <v>0</v>
      </c>
      <c r="P6" s="24">
        <f>IF(ISERROR(K6/N6),0,K6/N6)</f>
        <v>0</v>
      </c>
    </row>
    <row r="7" spans="1:27" x14ac:dyDescent="0.4">
      <c r="B7" s="25" t="s">
        <v>11</v>
      </c>
      <c r="C7" s="26">
        <v>4772</v>
      </c>
      <c r="D7" s="27">
        <v>4553</v>
      </c>
      <c r="E7" s="28">
        <f t="shared" ref="E7:E10" si="0">D7-C7</f>
        <v>-219</v>
      </c>
      <c r="F7" s="29">
        <f t="shared" ref="F7:F12" si="1">IF(ISERROR(D7/C7),0,D7/C7)</f>
        <v>0.95410729253981563</v>
      </c>
      <c r="G7" s="30">
        <v>4400</v>
      </c>
      <c r="H7" s="28">
        <f t="shared" ref="H7:H10" si="2">D7-G7</f>
        <v>153</v>
      </c>
      <c r="I7" s="31">
        <f t="shared" ref="I7:I12" si="3">IF(ISERROR(D7/G7),0,D7/G7)</f>
        <v>1.0347727272727272</v>
      </c>
      <c r="J7" s="32"/>
      <c r="K7" s="27"/>
      <c r="L7" s="28">
        <f t="shared" ref="L7:L10" si="4">K7-J7</f>
        <v>0</v>
      </c>
      <c r="M7" s="29">
        <f t="shared" ref="M7:M12" si="5">IF(ISERROR(K7/J7),0,K7/J7)</f>
        <v>0</v>
      </c>
      <c r="N7" s="30"/>
      <c r="O7" s="28">
        <f t="shared" ref="O7:O10" si="6">K7-N7</f>
        <v>0</v>
      </c>
      <c r="P7" s="33">
        <f t="shared" ref="P7:P12" si="7">IF(ISERROR(K7/N7),0,K7/N7)</f>
        <v>0</v>
      </c>
    </row>
    <row r="8" spans="1:27" x14ac:dyDescent="0.4">
      <c r="B8" s="25" t="s">
        <v>6</v>
      </c>
      <c r="C8" s="34">
        <f>C6-C7</f>
        <v>2860</v>
      </c>
      <c r="D8" s="28">
        <f>D6-D7</f>
        <v>2327</v>
      </c>
      <c r="E8" s="28">
        <f t="shared" si="0"/>
        <v>-533</v>
      </c>
      <c r="F8" s="29">
        <f t="shared" si="1"/>
        <v>0.8136363636363636</v>
      </c>
      <c r="G8" s="28">
        <f>G6-G7</f>
        <v>1400</v>
      </c>
      <c r="H8" s="28">
        <f t="shared" si="2"/>
        <v>927</v>
      </c>
      <c r="I8" s="31">
        <f t="shared" si="3"/>
        <v>1.6621428571428571</v>
      </c>
      <c r="J8" s="35">
        <f>J6-J7</f>
        <v>0</v>
      </c>
      <c r="K8" s="28">
        <f>K6-K7</f>
        <v>0</v>
      </c>
      <c r="L8" s="28">
        <f t="shared" si="4"/>
        <v>0</v>
      </c>
      <c r="M8" s="29">
        <f t="shared" si="5"/>
        <v>0</v>
      </c>
      <c r="N8" s="28">
        <f>N6-N7</f>
        <v>0</v>
      </c>
      <c r="O8" s="28">
        <f t="shared" si="6"/>
        <v>0</v>
      </c>
      <c r="P8" s="33">
        <f t="shared" si="7"/>
        <v>0</v>
      </c>
    </row>
    <row r="9" spans="1:27" x14ac:dyDescent="0.4">
      <c r="B9" s="25" t="s">
        <v>10</v>
      </c>
      <c r="C9" s="34">
        <f>C36</f>
        <v>2668</v>
      </c>
      <c r="D9" s="28">
        <f>D36</f>
        <v>2457</v>
      </c>
      <c r="E9" s="28">
        <f t="shared" si="0"/>
        <v>-211</v>
      </c>
      <c r="F9" s="29">
        <f t="shared" si="1"/>
        <v>0.92091454272863571</v>
      </c>
      <c r="G9" s="28">
        <f>G36</f>
        <v>2548</v>
      </c>
      <c r="H9" s="28">
        <f t="shared" si="2"/>
        <v>-91</v>
      </c>
      <c r="I9" s="31">
        <f t="shared" si="3"/>
        <v>0.9642857142857143</v>
      </c>
      <c r="J9" s="35">
        <f>J36</f>
        <v>0</v>
      </c>
      <c r="K9" s="28">
        <f>K36</f>
        <v>0</v>
      </c>
      <c r="L9" s="28">
        <f t="shared" si="4"/>
        <v>0</v>
      </c>
      <c r="M9" s="29">
        <f t="shared" si="5"/>
        <v>0</v>
      </c>
      <c r="N9" s="28">
        <f>N36</f>
        <v>0</v>
      </c>
      <c r="O9" s="28">
        <f t="shared" si="6"/>
        <v>0</v>
      </c>
      <c r="P9" s="33">
        <f t="shared" si="7"/>
        <v>0</v>
      </c>
    </row>
    <row r="10" spans="1:27" x14ac:dyDescent="0.4">
      <c r="B10" s="25" t="s">
        <v>7</v>
      </c>
      <c r="C10" s="34">
        <f>C8-C9</f>
        <v>192</v>
      </c>
      <c r="D10" s="28">
        <f>D8-D9</f>
        <v>-130</v>
      </c>
      <c r="E10" s="28">
        <f t="shared" si="0"/>
        <v>-322</v>
      </c>
      <c r="F10" s="29">
        <f t="shared" si="1"/>
        <v>-0.67708333333333337</v>
      </c>
      <c r="G10" s="28">
        <f>G8-G9</f>
        <v>-1148</v>
      </c>
      <c r="H10" s="28">
        <f t="shared" si="2"/>
        <v>1018</v>
      </c>
      <c r="I10" s="31">
        <f t="shared" si="3"/>
        <v>0.1132404181184669</v>
      </c>
      <c r="J10" s="35">
        <f>J8-J9</f>
        <v>0</v>
      </c>
      <c r="K10" s="28">
        <f>K8-K9</f>
        <v>0</v>
      </c>
      <c r="L10" s="28">
        <f t="shared" si="4"/>
        <v>0</v>
      </c>
      <c r="M10" s="29">
        <f t="shared" si="5"/>
        <v>0</v>
      </c>
      <c r="N10" s="28">
        <f>N8-N9</f>
        <v>0</v>
      </c>
      <c r="O10" s="28">
        <f t="shared" si="6"/>
        <v>0</v>
      </c>
      <c r="P10" s="33">
        <f t="shared" si="7"/>
        <v>0</v>
      </c>
    </row>
    <row r="11" spans="1:27" x14ac:dyDescent="0.4">
      <c r="B11" s="25" t="s">
        <v>8</v>
      </c>
      <c r="C11" s="36">
        <f>IF(ISERROR(C8/C6),0,C8/C6)</f>
        <v>0.37473794549266248</v>
      </c>
      <c r="D11" s="29">
        <f t="shared" ref="D11:E11" si="8">IF(ISERROR(D8/D6),0,D8/D6)</f>
        <v>0.33822674418604654</v>
      </c>
      <c r="E11" s="29">
        <f t="shared" si="8"/>
        <v>0.70877659574468088</v>
      </c>
      <c r="F11" s="29">
        <f t="shared" si="1"/>
        <v>0.90256871035940811</v>
      </c>
      <c r="G11" s="29">
        <f t="shared" ref="G11:H11" si="9">IF(ISERROR(G8/G6),0,G8/G6)</f>
        <v>0.2413793103448276</v>
      </c>
      <c r="H11" s="29">
        <f t="shared" si="9"/>
        <v>0.85833333333333328</v>
      </c>
      <c r="I11" s="31">
        <f t="shared" si="3"/>
        <v>1.4012250830564785</v>
      </c>
      <c r="J11" s="37">
        <f>IF(ISERROR(J8/J6),0,J8/J6)</f>
        <v>0</v>
      </c>
      <c r="K11" s="29">
        <f t="shared" ref="K11:L11" si="10">IF(ISERROR(K8/K6),0,K8/K6)</f>
        <v>0</v>
      </c>
      <c r="L11" s="29">
        <f t="shared" si="10"/>
        <v>0</v>
      </c>
      <c r="M11" s="29">
        <f t="shared" si="5"/>
        <v>0</v>
      </c>
      <c r="N11" s="29">
        <f t="shared" ref="N11:O11" si="11">IF(ISERROR(N8/N6),0,N8/N6)</f>
        <v>0</v>
      </c>
      <c r="O11" s="29">
        <f t="shared" si="11"/>
        <v>0</v>
      </c>
      <c r="P11" s="33">
        <f t="shared" si="7"/>
        <v>0</v>
      </c>
    </row>
    <row r="12" spans="1:27" ht="16.5" thickBot="1" x14ac:dyDescent="0.45">
      <c r="B12" s="38" t="s">
        <v>9</v>
      </c>
      <c r="C12" s="39">
        <f>IF(ISERROR(C10/C6),0,C10/C6)</f>
        <v>2.5157232704402517E-2</v>
      </c>
      <c r="D12" s="40">
        <f t="shared" ref="D12:E12" si="12">IF(ISERROR(D10/D6),0,D10/D6)</f>
        <v>-1.8895348837209301E-2</v>
      </c>
      <c r="E12" s="40">
        <f t="shared" si="12"/>
        <v>0.42819148936170215</v>
      </c>
      <c r="F12" s="40">
        <f t="shared" si="1"/>
        <v>-0.75109011627906963</v>
      </c>
      <c r="G12" s="40">
        <f t="shared" ref="G12:H12" si="13">IF(ISERROR(G10/G6),0,G10/G6)</f>
        <v>-0.19793103448275862</v>
      </c>
      <c r="H12" s="40">
        <f t="shared" si="13"/>
        <v>0.94259259259259254</v>
      </c>
      <c r="I12" s="41">
        <f t="shared" si="3"/>
        <v>9.546430597196337E-2</v>
      </c>
      <c r="J12" s="42">
        <f>IF(ISERROR(J10/J6),0,J10/J6)</f>
        <v>0</v>
      </c>
      <c r="K12" s="40">
        <f t="shared" ref="K12:L12" si="14">IF(ISERROR(K10/K6),0,K10/K6)</f>
        <v>0</v>
      </c>
      <c r="L12" s="40">
        <f t="shared" si="14"/>
        <v>0</v>
      </c>
      <c r="M12" s="40">
        <f t="shared" si="5"/>
        <v>0</v>
      </c>
      <c r="N12" s="40">
        <f t="shared" ref="N12:O12" si="15">IF(ISERROR(N10/N6),0,N10/N6)</f>
        <v>0</v>
      </c>
      <c r="O12" s="40">
        <f t="shared" si="15"/>
        <v>0</v>
      </c>
      <c r="P12" s="43">
        <f t="shared" si="7"/>
        <v>0</v>
      </c>
    </row>
    <row r="13" spans="1:27" x14ac:dyDescent="0.4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27" ht="16.5" thickBot="1" x14ac:dyDescent="0.45">
      <c r="B14" s="44" t="s">
        <v>30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27" x14ac:dyDescent="0.4">
      <c r="B15" s="45"/>
      <c r="C15" s="46" t="s">
        <v>1</v>
      </c>
      <c r="D15" s="47" t="s">
        <v>2</v>
      </c>
      <c r="E15" s="47" t="s">
        <v>3</v>
      </c>
      <c r="F15" s="47" t="s">
        <v>4</v>
      </c>
      <c r="G15" s="47" t="s">
        <v>32</v>
      </c>
      <c r="H15" s="47" t="s">
        <v>33</v>
      </c>
      <c r="I15" s="48" t="s">
        <v>34</v>
      </c>
      <c r="J15" s="49" t="s">
        <v>1</v>
      </c>
      <c r="K15" s="47" t="s">
        <v>2</v>
      </c>
      <c r="L15" s="47" t="s">
        <v>3</v>
      </c>
      <c r="M15" s="47" t="s">
        <v>4</v>
      </c>
      <c r="N15" s="47" t="s">
        <v>32</v>
      </c>
      <c r="O15" s="47" t="s">
        <v>33</v>
      </c>
      <c r="P15" s="50" t="s">
        <v>34</v>
      </c>
    </row>
    <row r="16" spans="1:27" x14ac:dyDescent="0.4">
      <c r="B16" s="51" t="s">
        <v>12</v>
      </c>
      <c r="C16" s="52">
        <v>1700</v>
      </c>
      <c r="D16" s="53">
        <v>1500</v>
      </c>
      <c r="E16" s="54">
        <f t="shared" ref="E16:E36" si="16">D16-C16</f>
        <v>-200</v>
      </c>
      <c r="F16" s="55">
        <f t="shared" ref="F16:F36" si="17">IF(ISERROR(D16/C16),0,D16/C16)</f>
        <v>0.88235294117647056</v>
      </c>
      <c r="G16" s="53">
        <v>1700</v>
      </c>
      <c r="H16" s="56">
        <f t="shared" ref="H16:H35" si="18">D16-G16</f>
        <v>-200</v>
      </c>
      <c r="I16" s="57">
        <f t="shared" ref="I16:I36" si="19">IF(ISERROR(D16/G16),0,D16/G16)</f>
        <v>0.88235294117647056</v>
      </c>
      <c r="J16" s="58"/>
      <c r="K16" s="53"/>
      <c r="L16" s="54">
        <f t="shared" ref="L16:L36" si="20">K16-J16</f>
        <v>0</v>
      </c>
      <c r="M16" s="55">
        <f t="shared" ref="M16:M36" si="21">IF(ISERROR(K16/J16),0,K16/J16)</f>
        <v>0</v>
      </c>
      <c r="N16" s="53"/>
      <c r="O16" s="56">
        <f t="shared" ref="O16:O35" si="22">K16-N16</f>
        <v>0</v>
      </c>
      <c r="P16" s="59">
        <f t="shared" ref="P16:P36" si="23">IF(ISERROR(K16/N16),0,K16/N16)</f>
        <v>0</v>
      </c>
    </row>
    <row r="17" spans="2:16" x14ac:dyDescent="0.4">
      <c r="B17" s="60" t="s">
        <v>13</v>
      </c>
      <c r="C17" s="61"/>
      <c r="D17" s="62"/>
      <c r="E17" s="63">
        <f t="shared" si="16"/>
        <v>0</v>
      </c>
      <c r="F17" s="21">
        <f t="shared" si="17"/>
        <v>0</v>
      </c>
      <c r="G17" s="62"/>
      <c r="H17" s="20">
        <f t="shared" si="18"/>
        <v>0</v>
      </c>
      <c r="I17" s="22">
        <f t="shared" si="19"/>
        <v>0</v>
      </c>
      <c r="J17" s="64"/>
      <c r="K17" s="62"/>
      <c r="L17" s="63">
        <f t="shared" si="20"/>
        <v>0</v>
      </c>
      <c r="M17" s="21">
        <f t="shared" si="21"/>
        <v>0</v>
      </c>
      <c r="N17" s="62"/>
      <c r="O17" s="20">
        <f t="shared" si="22"/>
        <v>0</v>
      </c>
      <c r="P17" s="24">
        <f t="shared" si="23"/>
        <v>0</v>
      </c>
    </row>
    <row r="18" spans="2:16" x14ac:dyDescent="0.4">
      <c r="B18" s="65" t="s">
        <v>14</v>
      </c>
      <c r="C18" s="66"/>
      <c r="D18" s="30"/>
      <c r="E18" s="67">
        <f t="shared" si="16"/>
        <v>0</v>
      </c>
      <c r="F18" s="29">
        <f t="shared" si="17"/>
        <v>0</v>
      </c>
      <c r="G18" s="30"/>
      <c r="H18" s="28">
        <f t="shared" si="18"/>
        <v>0</v>
      </c>
      <c r="I18" s="31">
        <f t="shared" si="19"/>
        <v>0</v>
      </c>
      <c r="J18" s="68"/>
      <c r="K18" s="30"/>
      <c r="L18" s="67">
        <f t="shared" si="20"/>
        <v>0</v>
      </c>
      <c r="M18" s="29">
        <f t="shared" si="21"/>
        <v>0</v>
      </c>
      <c r="N18" s="30"/>
      <c r="O18" s="28">
        <f t="shared" si="22"/>
        <v>0</v>
      </c>
      <c r="P18" s="33">
        <f t="shared" si="23"/>
        <v>0</v>
      </c>
    </row>
    <row r="19" spans="2:16" x14ac:dyDescent="0.4">
      <c r="B19" s="65" t="s">
        <v>15</v>
      </c>
      <c r="C19" s="66"/>
      <c r="D19" s="30"/>
      <c r="E19" s="67">
        <f t="shared" si="16"/>
        <v>0</v>
      </c>
      <c r="F19" s="29">
        <f t="shared" si="17"/>
        <v>0</v>
      </c>
      <c r="G19" s="30"/>
      <c r="H19" s="28">
        <f t="shared" si="18"/>
        <v>0</v>
      </c>
      <c r="I19" s="31">
        <f t="shared" si="19"/>
        <v>0</v>
      </c>
      <c r="J19" s="68"/>
      <c r="K19" s="30"/>
      <c r="L19" s="67">
        <f t="shared" si="20"/>
        <v>0</v>
      </c>
      <c r="M19" s="29">
        <f t="shared" si="21"/>
        <v>0</v>
      </c>
      <c r="N19" s="30"/>
      <c r="O19" s="28">
        <f t="shared" si="22"/>
        <v>0</v>
      </c>
      <c r="P19" s="33">
        <f t="shared" si="23"/>
        <v>0</v>
      </c>
    </row>
    <row r="20" spans="2:16" x14ac:dyDescent="0.4">
      <c r="B20" s="65" t="s">
        <v>16</v>
      </c>
      <c r="C20" s="66">
        <v>500</v>
      </c>
      <c r="D20" s="30">
        <v>450</v>
      </c>
      <c r="E20" s="67">
        <f t="shared" si="16"/>
        <v>-50</v>
      </c>
      <c r="F20" s="29">
        <f t="shared" si="17"/>
        <v>0.9</v>
      </c>
      <c r="G20" s="30">
        <v>400</v>
      </c>
      <c r="H20" s="28">
        <f t="shared" si="18"/>
        <v>50</v>
      </c>
      <c r="I20" s="31">
        <f t="shared" si="19"/>
        <v>1.125</v>
      </c>
      <c r="J20" s="68"/>
      <c r="K20" s="30"/>
      <c r="L20" s="67">
        <f t="shared" si="20"/>
        <v>0</v>
      </c>
      <c r="M20" s="29">
        <f t="shared" si="21"/>
        <v>0</v>
      </c>
      <c r="N20" s="30"/>
      <c r="O20" s="28">
        <f t="shared" si="22"/>
        <v>0</v>
      </c>
      <c r="P20" s="33">
        <f t="shared" si="23"/>
        <v>0</v>
      </c>
    </row>
    <row r="21" spans="2:16" x14ac:dyDescent="0.4">
      <c r="B21" s="65" t="s">
        <v>28</v>
      </c>
      <c r="C21" s="66">
        <v>330</v>
      </c>
      <c r="D21" s="30">
        <v>350</v>
      </c>
      <c r="E21" s="67">
        <f t="shared" si="16"/>
        <v>20</v>
      </c>
      <c r="F21" s="29">
        <f t="shared" si="17"/>
        <v>1.0606060606060606</v>
      </c>
      <c r="G21" s="30">
        <v>300</v>
      </c>
      <c r="H21" s="28">
        <f t="shared" si="18"/>
        <v>50</v>
      </c>
      <c r="I21" s="31">
        <f t="shared" si="19"/>
        <v>1.1666666666666667</v>
      </c>
      <c r="J21" s="68"/>
      <c r="K21" s="30"/>
      <c r="L21" s="67">
        <f t="shared" si="20"/>
        <v>0</v>
      </c>
      <c r="M21" s="29">
        <f t="shared" si="21"/>
        <v>0</v>
      </c>
      <c r="N21" s="30"/>
      <c r="O21" s="28">
        <f t="shared" si="22"/>
        <v>0</v>
      </c>
      <c r="P21" s="33">
        <f t="shared" si="23"/>
        <v>0</v>
      </c>
    </row>
    <row r="22" spans="2:16" x14ac:dyDescent="0.4">
      <c r="B22" s="65" t="s">
        <v>17</v>
      </c>
      <c r="C22" s="66"/>
      <c r="D22" s="30"/>
      <c r="E22" s="67">
        <f t="shared" si="16"/>
        <v>0</v>
      </c>
      <c r="F22" s="29">
        <f t="shared" si="17"/>
        <v>0</v>
      </c>
      <c r="G22" s="30"/>
      <c r="H22" s="28">
        <f t="shared" si="18"/>
        <v>0</v>
      </c>
      <c r="I22" s="31">
        <f t="shared" si="19"/>
        <v>0</v>
      </c>
      <c r="J22" s="68"/>
      <c r="K22" s="30"/>
      <c r="L22" s="67">
        <f t="shared" si="20"/>
        <v>0</v>
      </c>
      <c r="M22" s="29">
        <f t="shared" si="21"/>
        <v>0</v>
      </c>
      <c r="N22" s="30"/>
      <c r="O22" s="28">
        <f t="shared" si="22"/>
        <v>0</v>
      </c>
      <c r="P22" s="33">
        <f t="shared" si="23"/>
        <v>0</v>
      </c>
    </row>
    <row r="23" spans="2:16" x14ac:dyDescent="0.4">
      <c r="B23" s="65" t="s">
        <v>25</v>
      </c>
      <c r="C23" s="66"/>
      <c r="D23" s="30"/>
      <c r="E23" s="67">
        <f t="shared" si="16"/>
        <v>0</v>
      </c>
      <c r="F23" s="29">
        <f t="shared" si="17"/>
        <v>0</v>
      </c>
      <c r="G23" s="30"/>
      <c r="H23" s="28">
        <f t="shared" si="18"/>
        <v>0</v>
      </c>
      <c r="I23" s="31">
        <f t="shared" si="19"/>
        <v>0</v>
      </c>
      <c r="J23" s="68"/>
      <c r="K23" s="30"/>
      <c r="L23" s="67">
        <f t="shared" si="20"/>
        <v>0</v>
      </c>
      <c r="M23" s="29">
        <f t="shared" si="21"/>
        <v>0</v>
      </c>
      <c r="N23" s="30"/>
      <c r="O23" s="28">
        <f t="shared" si="22"/>
        <v>0</v>
      </c>
      <c r="P23" s="33">
        <f t="shared" si="23"/>
        <v>0</v>
      </c>
    </row>
    <row r="24" spans="2:16" x14ac:dyDescent="0.4">
      <c r="B24" s="65" t="s">
        <v>18</v>
      </c>
      <c r="C24" s="66"/>
      <c r="D24" s="30"/>
      <c r="E24" s="67">
        <f t="shared" si="16"/>
        <v>0</v>
      </c>
      <c r="F24" s="29">
        <f t="shared" si="17"/>
        <v>0</v>
      </c>
      <c r="G24" s="30"/>
      <c r="H24" s="28">
        <f t="shared" si="18"/>
        <v>0</v>
      </c>
      <c r="I24" s="31">
        <f t="shared" si="19"/>
        <v>0</v>
      </c>
      <c r="J24" s="68"/>
      <c r="K24" s="30"/>
      <c r="L24" s="67">
        <f t="shared" si="20"/>
        <v>0</v>
      </c>
      <c r="M24" s="29">
        <f t="shared" si="21"/>
        <v>0</v>
      </c>
      <c r="N24" s="30"/>
      <c r="O24" s="28">
        <f t="shared" si="22"/>
        <v>0</v>
      </c>
      <c r="P24" s="33">
        <f t="shared" si="23"/>
        <v>0</v>
      </c>
    </row>
    <row r="25" spans="2:16" x14ac:dyDescent="0.4">
      <c r="B25" s="65" t="s">
        <v>19</v>
      </c>
      <c r="C25" s="66">
        <v>10</v>
      </c>
      <c r="D25" s="30">
        <v>15</v>
      </c>
      <c r="E25" s="67">
        <f t="shared" si="16"/>
        <v>5</v>
      </c>
      <c r="F25" s="29">
        <f t="shared" si="17"/>
        <v>1.5</v>
      </c>
      <c r="G25" s="30">
        <v>13</v>
      </c>
      <c r="H25" s="28">
        <f t="shared" si="18"/>
        <v>2</v>
      </c>
      <c r="I25" s="31">
        <f t="shared" si="19"/>
        <v>1.1538461538461537</v>
      </c>
      <c r="J25" s="68"/>
      <c r="K25" s="30"/>
      <c r="L25" s="67">
        <f t="shared" si="20"/>
        <v>0</v>
      </c>
      <c r="M25" s="29">
        <f t="shared" si="21"/>
        <v>0</v>
      </c>
      <c r="N25" s="30"/>
      <c r="O25" s="28">
        <f t="shared" si="22"/>
        <v>0</v>
      </c>
      <c r="P25" s="33">
        <f t="shared" si="23"/>
        <v>0</v>
      </c>
    </row>
    <row r="26" spans="2:16" x14ac:dyDescent="0.4">
      <c r="B26" s="65" t="s">
        <v>26</v>
      </c>
      <c r="C26" s="66">
        <v>8</v>
      </c>
      <c r="D26" s="30">
        <v>9</v>
      </c>
      <c r="E26" s="67">
        <f t="shared" si="16"/>
        <v>1</v>
      </c>
      <c r="F26" s="29">
        <f t="shared" si="17"/>
        <v>1.125</v>
      </c>
      <c r="G26" s="30">
        <v>7</v>
      </c>
      <c r="H26" s="28">
        <f t="shared" si="18"/>
        <v>2</v>
      </c>
      <c r="I26" s="31">
        <f t="shared" si="19"/>
        <v>1.2857142857142858</v>
      </c>
      <c r="J26" s="68"/>
      <c r="K26" s="30"/>
      <c r="L26" s="67">
        <f t="shared" si="20"/>
        <v>0</v>
      </c>
      <c r="M26" s="29">
        <f t="shared" si="21"/>
        <v>0</v>
      </c>
      <c r="N26" s="30"/>
      <c r="O26" s="28">
        <f t="shared" si="22"/>
        <v>0</v>
      </c>
      <c r="P26" s="33">
        <f t="shared" si="23"/>
        <v>0</v>
      </c>
    </row>
    <row r="27" spans="2:16" x14ac:dyDescent="0.4">
      <c r="B27" s="65" t="s">
        <v>20</v>
      </c>
      <c r="C27" s="66"/>
      <c r="D27" s="30"/>
      <c r="E27" s="67">
        <f t="shared" si="16"/>
        <v>0</v>
      </c>
      <c r="F27" s="29">
        <f t="shared" si="17"/>
        <v>0</v>
      </c>
      <c r="G27" s="30"/>
      <c r="H27" s="28">
        <f t="shared" si="18"/>
        <v>0</v>
      </c>
      <c r="I27" s="31">
        <f t="shared" si="19"/>
        <v>0</v>
      </c>
      <c r="J27" s="68"/>
      <c r="K27" s="30"/>
      <c r="L27" s="67">
        <f t="shared" si="20"/>
        <v>0</v>
      </c>
      <c r="M27" s="29">
        <f t="shared" si="21"/>
        <v>0</v>
      </c>
      <c r="N27" s="30"/>
      <c r="O27" s="28">
        <f t="shared" si="22"/>
        <v>0</v>
      </c>
      <c r="P27" s="33">
        <f t="shared" si="23"/>
        <v>0</v>
      </c>
    </row>
    <row r="28" spans="2:16" x14ac:dyDescent="0.4">
      <c r="B28" s="65" t="s">
        <v>21</v>
      </c>
      <c r="C28" s="66"/>
      <c r="D28" s="30"/>
      <c r="E28" s="67">
        <f t="shared" si="16"/>
        <v>0</v>
      </c>
      <c r="F28" s="29">
        <f t="shared" si="17"/>
        <v>0</v>
      </c>
      <c r="G28" s="30"/>
      <c r="H28" s="28">
        <f t="shared" si="18"/>
        <v>0</v>
      </c>
      <c r="I28" s="31">
        <f t="shared" si="19"/>
        <v>0</v>
      </c>
      <c r="J28" s="68"/>
      <c r="K28" s="30"/>
      <c r="L28" s="67">
        <f t="shared" si="20"/>
        <v>0</v>
      </c>
      <c r="M28" s="29">
        <f t="shared" si="21"/>
        <v>0</v>
      </c>
      <c r="N28" s="30"/>
      <c r="O28" s="28">
        <f t="shared" si="22"/>
        <v>0</v>
      </c>
      <c r="P28" s="33">
        <f t="shared" si="23"/>
        <v>0</v>
      </c>
    </row>
    <row r="29" spans="2:16" x14ac:dyDescent="0.4">
      <c r="B29" s="65" t="s">
        <v>22</v>
      </c>
      <c r="C29" s="66">
        <v>120</v>
      </c>
      <c r="D29" s="30">
        <v>133</v>
      </c>
      <c r="E29" s="67">
        <f t="shared" si="16"/>
        <v>13</v>
      </c>
      <c r="F29" s="29">
        <f t="shared" si="17"/>
        <v>1.1083333333333334</v>
      </c>
      <c r="G29" s="30">
        <v>128</v>
      </c>
      <c r="H29" s="28">
        <f t="shared" si="18"/>
        <v>5</v>
      </c>
      <c r="I29" s="31">
        <f t="shared" si="19"/>
        <v>1.0390625</v>
      </c>
      <c r="J29" s="68"/>
      <c r="K29" s="30"/>
      <c r="L29" s="67">
        <f t="shared" si="20"/>
        <v>0</v>
      </c>
      <c r="M29" s="29">
        <f t="shared" si="21"/>
        <v>0</v>
      </c>
      <c r="N29" s="30"/>
      <c r="O29" s="28">
        <f t="shared" si="22"/>
        <v>0</v>
      </c>
      <c r="P29" s="33">
        <f t="shared" si="23"/>
        <v>0</v>
      </c>
    </row>
    <row r="30" spans="2:16" x14ac:dyDescent="0.4">
      <c r="B30" s="65" t="s">
        <v>23</v>
      </c>
      <c r="C30" s="66"/>
      <c r="D30" s="30"/>
      <c r="E30" s="67">
        <f t="shared" si="16"/>
        <v>0</v>
      </c>
      <c r="F30" s="29">
        <f t="shared" si="17"/>
        <v>0</v>
      </c>
      <c r="G30" s="30"/>
      <c r="H30" s="28">
        <f t="shared" si="18"/>
        <v>0</v>
      </c>
      <c r="I30" s="31">
        <f t="shared" si="19"/>
        <v>0</v>
      </c>
      <c r="J30" s="68"/>
      <c r="K30" s="30"/>
      <c r="L30" s="67">
        <f t="shared" si="20"/>
        <v>0</v>
      </c>
      <c r="M30" s="29">
        <f t="shared" si="21"/>
        <v>0</v>
      </c>
      <c r="N30" s="30"/>
      <c r="O30" s="28">
        <f t="shared" si="22"/>
        <v>0</v>
      </c>
      <c r="P30" s="33">
        <f t="shared" si="23"/>
        <v>0</v>
      </c>
    </row>
    <row r="31" spans="2:16" x14ac:dyDescent="0.4">
      <c r="B31" s="65" t="s">
        <v>27</v>
      </c>
      <c r="C31" s="66"/>
      <c r="D31" s="30"/>
      <c r="E31" s="67">
        <f t="shared" si="16"/>
        <v>0</v>
      </c>
      <c r="F31" s="29">
        <f t="shared" si="17"/>
        <v>0</v>
      </c>
      <c r="G31" s="30"/>
      <c r="H31" s="28">
        <f t="shared" si="18"/>
        <v>0</v>
      </c>
      <c r="I31" s="31">
        <f t="shared" si="19"/>
        <v>0</v>
      </c>
      <c r="J31" s="68"/>
      <c r="K31" s="30"/>
      <c r="L31" s="67">
        <f t="shared" si="20"/>
        <v>0</v>
      </c>
      <c r="M31" s="29">
        <f t="shared" si="21"/>
        <v>0</v>
      </c>
      <c r="N31" s="30"/>
      <c r="O31" s="28">
        <f t="shared" si="22"/>
        <v>0</v>
      </c>
      <c r="P31" s="33">
        <f t="shared" si="23"/>
        <v>0</v>
      </c>
    </row>
    <row r="32" spans="2:16" x14ac:dyDescent="0.4">
      <c r="B32" s="65" t="s">
        <v>24</v>
      </c>
      <c r="C32" s="66"/>
      <c r="D32" s="30"/>
      <c r="E32" s="67">
        <f t="shared" si="16"/>
        <v>0</v>
      </c>
      <c r="F32" s="29">
        <f t="shared" si="17"/>
        <v>0</v>
      </c>
      <c r="G32" s="30"/>
      <c r="H32" s="28">
        <f t="shared" si="18"/>
        <v>0</v>
      </c>
      <c r="I32" s="31">
        <f t="shared" si="19"/>
        <v>0</v>
      </c>
      <c r="J32" s="68"/>
      <c r="K32" s="30"/>
      <c r="L32" s="67">
        <f t="shared" si="20"/>
        <v>0</v>
      </c>
      <c r="M32" s="29">
        <f t="shared" si="21"/>
        <v>0</v>
      </c>
      <c r="N32" s="30"/>
      <c r="O32" s="28">
        <f t="shared" si="22"/>
        <v>0</v>
      </c>
      <c r="P32" s="33">
        <f t="shared" si="23"/>
        <v>0</v>
      </c>
    </row>
    <row r="33" spans="2:16" x14ac:dyDescent="0.4">
      <c r="B33" s="65"/>
      <c r="C33" s="66"/>
      <c r="D33" s="30"/>
      <c r="E33" s="67">
        <f t="shared" ref="E33" si="24">D33-C33</f>
        <v>0</v>
      </c>
      <c r="F33" s="29">
        <f t="shared" ref="F33" si="25">IF(ISERROR(D33/C33),0,D33/C33)</f>
        <v>0</v>
      </c>
      <c r="G33" s="30"/>
      <c r="H33" s="28">
        <f t="shared" si="18"/>
        <v>0</v>
      </c>
      <c r="I33" s="31">
        <f t="shared" si="19"/>
        <v>0</v>
      </c>
      <c r="J33" s="68"/>
      <c r="K33" s="30"/>
      <c r="L33" s="67">
        <f t="shared" ref="L33" si="26">K33-J33</f>
        <v>0</v>
      </c>
      <c r="M33" s="29">
        <f t="shared" ref="M33" si="27">IF(ISERROR(K33/J33),0,K33/J33)</f>
        <v>0</v>
      </c>
      <c r="N33" s="30"/>
      <c r="O33" s="28">
        <f t="shared" si="22"/>
        <v>0</v>
      </c>
      <c r="P33" s="33">
        <f t="shared" si="23"/>
        <v>0</v>
      </c>
    </row>
    <row r="34" spans="2:16" x14ac:dyDescent="0.4">
      <c r="B34" s="65"/>
      <c r="C34" s="66"/>
      <c r="D34" s="30"/>
      <c r="E34" s="67">
        <f t="shared" si="16"/>
        <v>0</v>
      </c>
      <c r="F34" s="29">
        <f t="shared" si="17"/>
        <v>0</v>
      </c>
      <c r="G34" s="30"/>
      <c r="H34" s="28">
        <f t="shared" si="18"/>
        <v>0</v>
      </c>
      <c r="I34" s="31">
        <f t="shared" si="19"/>
        <v>0</v>
      </c>
      <c r="J34" s="68"/>
      <c r="K34" s="30"/>
      <c r="L34" s="67">
        <f t="shared" si="20"/>
        <v>0</v>
      </c>
      <c r="M34" s="29">
        <f t="shared" si="21"/>
        <v>0</v>
      </c>
      <c r="N34" s="30"/>
      <c r="O34" s="28">
        <f t="shared" si="22"/>
        <v>0</v>
      </c>
      <c r="P34" s="33">
        <f t="shared" si="23"/>
        <v>0</v>
      </c>
    </row>
    <row r="35" spans="2:16" ht="16.5" thickBot="1" x14ac:dyDescent="0.45">
      <c r="B35" s="69"/>
      <c r="C35" s="70"/>
      <c r="D35" s="71"/>
      <c r="E35" s="72">
        <f t="shared" si="16"/>
        <v>0</v>
      </c>
      <c r="F35" s="73">
        <f t="shared" si="17"/>
        <v>0</v>
      </c>
      <c r="G35" s="71"/>
      <c r="H35" s="74">
        <f t="shared" si="18"/>
        <v>0</v>
      </c>
      <c r="I35" s="75">
        <f t="shared" si="19"/>
        <v>0</v>
      </c>
      <c r="J35" s="76"/>
      <c r="K35" s="71"/>
      <c r="L35" s="72">
        <f t="shared" si="20"/>
        <v>0</v>
      </c>
      <c r="M35" s="73">
        <f t="shared" si="21"/>
        <v>0</v>
      </c>
      <c r="N35" s="71"/>
      <c r="O35" s="74">
        <f t="shared" si="22"/>
        <v>0</v>
      </c>
      <c r="P35" s="77">
        <f t="shared" si="23"/>
        <v>0</v>
      </c>
    </row>
    <row r="36" spans="2:16" ht="17.25" thickTop="1" thickBot="1" x14ac:dyDescent="0.45">
      <c r="B36" s="78" t="s">
        <v>29</v>
      </c>
      <c r="C36" s="79">
        <f>SUM(C16:C35)</f>
        <v>2668</v>
      </c>
      <c r="D36" s="80">
        <f>SUM(D16:D35)</f>
        <v>2457</v>
      </c>
      <c r="E36" s="80">
        <f t="shared" si="16"/>
        <v>-211</v>
      </c>
      <c r="F36" s="81">
        <f t="shared" si="17"/>
        <v>0.92091454272863571</v>
      </c>
      <c r="G36" s="80">
        <f>SUM(G16:G35)</f>
        <v>2548</v>
      </c>
      <c r="H36" s="80">
        <f>SUM(H16:H35)</f>
        <v>-91</v>
      </c>
      <c r="I36" s="82">
        <f t="shared" si="19"/>
        <v>0.9642857142857143</v>
      </c>
      <c r="J36" s="83">
        <f>SUM(J16:J35)</f>
        <v>0</v>
      </c>
      <c r="K36" s="80">
        <f>SUM(K16:K35)</f>
        <v>0</v>
      </c>
      <c r="L36" s="80">
        <f t="shared" si="20"/>
        <v>0</v>
      </c>
      <c r="M36" s="81">
        <f t="shared" si="21"/>
        <v>0</v>
      </c>
      <c r="N36" s="80">
        <f>SUM(N16:N35)</f>
        <v>0</v>
      </c>
      <c r="O36" s="80">
        <f>SUM(O16:O35)</f>
        <v>0</v>
      </c>
      <c r="P36" s="84">
        <f t="shared" si="23"/>
        <v>0</v>
      </c>
    </row>
  </sheetData>
  <mergeCells count="4">
    <mergeCell ref="N3:P3"/>
    <mergeCell ref="B4:B5"/>
    <mergeCell ref="C4:I4"/>
    <mergeCell ref="J4:P4"/>
  </mergeCells>
  <phoneticPr fontId="1"/>
  <hyperlinks>
    <hyperlink ref="A1" r:id="rId1" display="フリーテンプレートと旅行記" xr:uid="{EE18B1AC-931E-45FB-806C-1211BD1B5D92}"/>
    <hyperlink ref="A1:AA1" r:id="rId2" display="ここをクリック！全部無料！フリーテンプレートと旅行記" xr:uid="{D629CFEF-1CE0-44AE-8130-6815698011FB}"/>
  </hyperlinks>
  <printOptions horizontalCentered="1"/>
  <pageMargins left="0.17" right="0.17" top="0.4" bottom="0.17" header="0.31496062992125984" footer="0.17"/>
  <pageSetup paperSize="9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B091-9902-4528-844E-308158093E47}">
  <dimension ref="F4:H10"/>
  <sheetViews>
    <sheetView workbookViewId="0">
      <selection activeCell="G9" sqref="G9"/>
    </sheetView>
  </sheetViews>
  <sheetFormatPr defaultRowHeight="18.75" x14ac:dyDescent="0.4"/>
  <sheetData>
    <row r="4" spans="6:8" ht="19.5" thickBot="1" x14ac:dyDescent="0.45"/>
    <row r="5" spans="6:8" ht="19.5" thickBot="1" x14ac:dyDescent="0.25">
      <c r="F5" s="4">
        <v>7140</v>
      </c>
      <c r="G5" s="5">
        <v>2140</v>
      </c>
      <c r="H5" s="11">
        <f>G5-F5</f>
        <v>-5000</v>
      </c>
    </row>
    <row r="6" spans="6:8" ht="19.5" thickBot="1" x14ac:dyDescent="0.25">
      <c r="F6" s="6">
        <v>7130</v>
      </c>
      <c r="G6" s="7">
        <v>2130</v>
      </c>
      <c r="H6" s="11">
        <f t="shared" ref="H6:H10" si="0">G6-F6</f>
        <v>-5000</v>
      </c>
    </row>
    <row r="7" spans="6:8" ht="19.5" thickBot="1" x14ac:dyDescent="0.25">
      <c r="F7" s="6">
        <v>4006</v>
      </c>
      <c r="G7" s="7">
        <v>3997</v>
      </c>
      <c r="H7" s="11">
        <f t="shared" si="0"/>
        <v>-9</v>
      </c>
    </row>
    <row r="8" spans="6:8" ht="19.5" thickBot="1" x14ac:dyDescent="0.25">
      <c r="F8" s="6">
        <v>3124</v>
      </c>
      <c r="G8" s="8">
        <v>-1867</v>
      </c>
      <c r="H8" s="11">
        <f t="shared" si="0"/>
        <v>-4991</v>
      </c>
    </row>
    <row r="9" spans="6:8" ht="19.5" thickBot="1" x14ac:dyDescent="0.25">
      <c r="F9" s="9">
        <v>1</v>
      </c>
      <c r="G9" s="10">
        <v>1</v>
      </c>
      <c r="H9" s="11">
        <f t="shared" si="0"/>
        <v>0</v>
      </c>
    </row>
    <row r="10" spans="6:8" ht="19.5" thickBot="1" x14ac:dyDescent="0.25">
      <c r="F10" s="9">
        <v>0.44</v>
      </c>
      <c r="G10" s="10">
        <v>-0.87</v>
      </c>
      <c r="H10" s="11">
        <f t="shared" si="0"/>
        <v>-1.31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k in</cp:lastModifiedBy>
  <cp:lastPrinted>2022-11-28T11:46:01Z</cp:lastPrinted>
  <dcterms:created xsi:type="dcterms:W3CDTF">2021-12-13T09:11:30Z</dcterms:created>
  <dcterms:modified xsi:type="dcterms:W3CDTF">2024-12-19T10:02:46Z</dcterms:modified>
</cp:coreProperties>
</file>